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TU\ATU\2015\"/>
    </mc:Choice>
  </mc:AlternateContent>
  <bookViews>
    <workbookView xWindow="-135" yWindow="45" windowWidth="14445" windowHeight="8385" activeTab="1"/>
  </bookViews>
  <sheets>
    <sheet name="Women" sheetId="1" r:id="rId1"/>
    <sheet name="Men" sheetId="2" r:id="rId2"/>
  </sheets>
  <definedNames>
    <definedName name="_xlnm._FilterDatabase" localSheetId="1" hidden="1">Men!$G$9:$G$70</definedName>
    <definedName name="_xlnm._FilterDatabase" localSheetId="0" hidden="1">Women!$G$9:$G$55</definedName>
    <definedName name="_xlnm.Print_Area" localSheetId="1">Men!$C$10:$T$37</definedName>
    <definedName name="_xlnm.Print_Area" localSheetId="0">Women!$C$10:$T$32</definedName>
    <definedName name="_xlnm.Print_Titles" localSheetId="1">Men!$9:$9</definedName>
    <definedName name="_xlnm.Print_Titles" localSheetId="0">Women!$9:$9</definedName>
  </definedNames>
  <calcPr calcId="152511"/>
</workbook>
</file>

<file path=xl/calcChain.xml><?xml version="1.0" encoding="utf-8"?>
<calcChain xmlns="http://schemas.openxmlformats.org/spreadsheetml/2006/main">
  <c r="I40" i="2" l="1"/>
  <c r="J40" i="2"/>
  <c r="K40" i="2"/>
  <c r="L40" i="2"/>
  <c r="M40" i="2"/>
  <c r="N40" i="2"/>
  <c r="O40" i="2"/>
  <c r="P40" i="2"/>
  <c r="Q40" i="2"/>
  <c r="R40" i="2"/>
  <c r="S40" i="2"/>
  <c r="T40" i="2"/>
  <c r="I41" i="2"/>
  <c r="J41" i="2"/>
  <c r="K41" i="2"/>
  <c r="L41" i="2"/>
  <c r="M41" i="2"/>
  <c r="N41" i="2"/>
  <c r="O41" i="2"/>
  <c r="P41" i="2"/>
  <c r="Q41" i="2"/>
  <c r="R41" i="2"/>
  <c r="S41" i="2"/>
  <c r="T41" i="2"/>
  <c r="I42" i="2"/>
  <c r="J42" i="2"/>
  <c r="K42" i="2"/>
  <c r="L42" i="2"/>
  <c r="M42" i="2"/>
  <c r="N42" i="2"/>
  <c r="O42" i="2"/>
  <c r="P42" i="2"/>
  <c r="Q42" i="2"/>
  <c r="R42" i="2"/>
  <c r="S42" i="2"/>
  <c r="T42" i="2"/>
  <c r="I43" i="2"/>
  <c r="J43" i="2"/>
  <c r="K43" i="2"/>
  <c r="L43" i="2"/>
  <c r="M43" i="2"/>
  <c r="N43" i="2"/>
  <c r="O43" i="2"/>
  <c r="P43" i="2"/>
  <c r="Q43" i="2"/>
  <c r="R43" i="2"/>
  <c r="S43" i="2"/>
  <c r="T43" i="2"/>
  <c r="I44" i="2"/>
  <c r="J44" i="2"/>
  <c r="K44" i="2"/>
  <c r="L44" i="2"/>
  <c r="M44" i="2"/>
  <c r="N44" i="2"/>
  <c r="O44" i="2"/>
  <c r="P44" i="2"/>
  <c r="Q44" i="2"/>
  <c r="R44" i="2"/>
  <c r="S44" i="2"/>
  <c r="T44" i="2"/>
  <c r="I45" i="2"/>
  <c r="J45" i="2"/>
  <c r="K45" i="2"/>
  <c r="L45" i="2"/>
  <c r="M45" i="2"/>
  <c r="N45" i="2"/>
  <c r="O45" i="2"/>
  <c r="P45" i="2"/>
  <c r="Q45" i="2"/>
  <c r="R45" i="2"/>
  <c r="S45" i="2"/>
  <c r="T45" i="2"/>
  <c r="I46" i="2"/>
  <c r="J46" i="2"/>
  <c r="K46" i="2"/>
  <c r="L46" i="2"/>
  <c r="M46" i="2"/>
  <c r="N46" i="2"/>
  <c r="O46" i="2"/>
  <c r="P46" i="2"/>
  <c r="Q46" i="2"/>
  <c r="R46" i="2"/>
  <c r="S46" i="2"/>
  <c r="T46" i="2"/>
  <c r="I47" i="2"/>
  <c r="J47" i="2"/>
  <c r="K47" i="2"/>
  <c r="L47" i="2"/>
  <c r="M47" i="2"/>
  <c r="N47" i="2"/>
  <c r="O47" i="2"/>
  <c r="P47" i="2"/>
  <c r="Q47" i="2"/>
  <c r="R47" i="2"/>
  <c r="S47" i="2"/>
  <c r="T47" i="2"/>
  <c r="I48" i="2"/>
  <c r="J48" i="2"/>
  <c r="K48" i="2"/>
  <c r="L48" i="2"/>
  <c r="M48" i="2"/>
  <c r="N48" i="2"/>
  <c r="O48" i="2"/>
  <c r="P48" i="2"/>
  <c r="Q48" i="2"/>
  <c r="R48" i="2"/>
  <c r="S48" i="2"/>
  <c r="T48" i="2"/>
  <c r="I49" i="2"/>
  <c r="J49" i="2"/>
  <c r="K49" i="2"/>
  <c r="L49" i="2"/>
  <c r="M49" i="2"/>
  <c r="N49" i="2"/>
  <c r="O49" i="2"/>
  <c r="P49" i="2"/>
  <c r="Q49" i="2"/>
  <c r="R49" i="2"/>
  <c r="S49" i="2"/>
  <c r="T49" i="2"/>
  <c r="I50" i="2"/>
  <c r="J50" i="2"/>
  <c r="K50" i="2"/>
  <c r="L50" i="2"/>
  <c r="M50" i="2"/>
  <c r="N50" i="2"/>
  <c r="O50" i="2"/>
  <c r="P50" i="2"/>
  <c r="Q50" i="2"/>
  <c r="R50" i="2"/>
  <c r="S50" i="2"/>
  <c r="T50" i="2"/>
  <c r="I51" i="2"/>
  <c r="J51" i="2"/>
  <c r="K51" i="2"/>
  <c r="L51" i="2"/>
  <c r="M51" i="2"/>
  <c r="N51" i="2"/>
  <c r="O51" i="2"/>
  <c r="P51" i="2"/>
  <c r="Q51" i="2"/>
  <c r="R51" i="2"/>
  <c r="S51" i="2"/>
  <c r="T51" i="2"/>
  <c r="I52" i="2"/>
  <c r="J52" i="2"/>
  <c r="K52" i="2"/>
  <c r="L52" i="2"/>
  <c r="M52" i="2"/>
  <c r="N52" i="2"/>
  <c r="O52" i="2"/>
  <c r="P52" i="2"/>
  <c r="Q52" i="2"/>
  <c r="R52" i="2"/>
  <c r="S52" i="2"/>
  <c r="T52" i="2"/>
  <c r="I53" i="2"/>
  <c r="J53" i="2"/>
  <c r="K53" i="2"/>
  <c r="L53" i="2"/>
  <c r="M53" i="2"/>
  <c r="N53" i="2"/>
  <c r="O53" i="2"/>
  <c r="P53" i="2"/>
  <c r="Q53" i="2"/>
  <c r="R53" i="2"/>
  <c r="S53" i="2"/>
  <c r="T53" i="2"/>
  <c r="I54" i="2"/>
  <c r="J54" i="2"/>
  <c r="K54" i="2"/>
  <c r="L54" i="2"/>
  <c r="M54" i="2"/>
  <c r="N54" i="2"/>
  <c r="O54" i="2"/>
  <c r="P54" i="2"/>
  <c r="Q54" i="2"/>
  <c r="R54" i="2"/>
  <c r="S54" i="2"/>
  <c r="T54" i="2"/>
  <c r="I55" i="2"/>
  <c r="J55" i="2"/>
  <c r="K55" i="2"/>
  <c r="L55" i="2"/>
  <c r="M55" i="2"/>
  <c r="N55" i="2"/>
  <c r="O55" i="2"/>
  <c r="P55" i="2"/>
  <c r="Q55" i="2"/>
  <c r="R55" i="2"/>
  <c r="S55" i="2"/>
  <c r="T55" i="2"/>
  <c r="I56" i="2"/>
  <c r="J56" i="2"/>
  <c r="K56" i="2"/>
  <c r="L56" i="2"/>
  <c r="M56" i="2"/>
  <c r="N56" i="2"/>
  <c r="O56" i="2"/>
  <c r="P56" i="2"/>
  <c r="Q56" i="2"/>
  <c r="R56" i="2"/>
  <c r="S56" i="2"/>
  <c r="T56" i="2"/>
  <c r="I57" i="2"/>
  <c r="J57" i="2"/>
  <c r="K57" i="2"/>
  <c r="L57" i="2"/>
  <c r="M57" i="2"/>
  <c r="N57" i="2"/>
  <c r="O57" i="2"/>
  <c r="P57" i="2"/>
  <c r="Q57" i="2"/>
  <c r="R57" i="2"/>
  <c r="S57" i="2"/>
  <c r="T57" i="2"/>
  <c r="I58" i="2"/>
  <c r="J58" i="2"/>
  <c r="K58" i="2"/>
  <c r="L58" i="2"/>
  <c r="M58" i="2"/>
  <c r="N58" i="2"/>
  <c r="O58" i="2"/>
  <c r="P58" i="2"/>
  <c r="Q58" i="2"/>
  <c r="R58" i="2"/>
  <c r="S58" i="2"/>
  <c r="T58" i="2"/>
  <c r="I59" i="2"/>
  <c r="J59" i="2"/>
  <c r="K59" i="2"/>
  <c r="L59" i="2"/>
  <c r="M59" i="2"/>
  <c r="N59" i="2"/>
  <c r="O59" i="2"/>
  <c r="P59" i="2"/>
  <c r="Q59" i="2"/>
  <c r="R59" i="2"/>
  <c r="S59" i="2"/>
  <c r="T59" i="2"/>
  <c r="I60" i="2"/>
  <c r="J60" i="2"/>
  <c r="K60" i="2"/>
  <c r="L60" i="2"/>
  <c r="M60" i="2"/>
  <c r="N60" i="2"/>
  <c r="O60" i="2"/>
  <c r="P60" i="2"/>
  <c r="Q60" i="2"/>
  <c r="R60" i="2"/>
  <c r="S60" i="2"/>
  <c r="T60" i="2"/>
  <c r="I61" i="2"/>
  <c r="J61" i="2"/>
  <c r="K61" i="2"/>
  <c r="L61" i="2"/>
  <c r="M61" i="2"/>
  <c r="N61" i="2"/>
  <c r="O61" i="2"/>
  <c r="P61" i="2"/>
  <c r="Q61" i="2"/>
  <c r="R61" i="2"/>
  <c r="S61" i="2"/>
  <c r="T61" i="2"/>
  <c r="I62" i="2"/>
  <c r="J62" i="2"/>
  <c r="K62" i="2"/>
  <c r="L62" i="2"/>
  <c r="M62" i="2"/>
  <c r="N62" i="2"/>
  <c r="O62" i="2"/>
  <c r="P62" i="2"/>
  <c r="Q62" i="2"/>
  <c r="R62" i="2"/>
  <c r="S62" i="2"/>
  <c r="T62" i="2"/>
  <c r="I63" i="2"/>
  <c r="J63" i="2"/>
  <c r="K63" i="2"/>
  <c r="L63" i="2"/>
  <c r="M63" i="2"/>
  <c r="N63" i="2"/>
  <c r="O63" i="2"/>
  <c r="P63" i="2"/>
  <c r="Q63" i="2"/>
  <c r="R63" i="2"/>
  <c r="S63" i="2"/>
  <c r="T63" i="2"/>
  <c r="I64" i="2"/>
  <c r="J64" i="2"/>
  <c r="K64" i="2"/>
  <c r="L64" i="2"/>
  <c r="M64" i="2"/>
  <c r="N64" i="2"/>
  <c r="O64" i="2"/>
  <c r="P64" i="2"/>
  <c r="Q64" i="2"/>
  <c r="R64" i="2"/>
  <c r="S64" i="2"/>
  <c r="T64" i="2"/>
  <c r="I65" i="2"/>
  <c r="J65" i="2"/>
  <c r="K65" i="2"/>
  <c r="L65" i="2"/>
  <c r="M65" i="2"/>
  <c r="N65" i="2"/>
  <c r="O65" i="2"/>
  <c r="P65" i="2"/>
  <c r="Q65" i="2"/>
  <c r="R65" i="2"/>
  <c r="S65" i="2"/>
  <c r="T65" i="2"/>
  <c r="I66" i="2"/>
  <c r="J66" i="2"/>
  <c r="K66" i="2"/>
  <c r="L66" i="2"/>
  <c r="M66" i="2"/>
  <c r="N66" i="2"/>
  <c r="O66" i="2"/>
  <c r="P66" i="2"/>
  <c r="Q66" i="2"/>
  <c r="R66" i="2"/>
  <c r="S66" i="2"/>
  <c r="T66" i="2"/>
  <c r="I67" i="2"/>
  <c r="J67" i="2"/>
  <c r="K67" i="2"/>
  <c r="L67" i="2"/>
  <c r="M67" i="2"/>
  <c r="N67" i="2"/>
  <c r="O67" i="2"/>
  <c r="P67" i="2"/>
  <c r="Q67" i="2"/>
  <c r="R67" i="2"/>
  <c r="S67" i="2"/>
  <c r="T67" i="2"/>
  <c r="I68" i="2"/>
  <c r="J68" i="2"/>
  <c r="K68" i="2"/>
  <c r="L68" i="2"/>
  <c r="M68" i="2"/>
  <c r="N68" i="2"/>
  <c r="O68" i="2"/>
  <c r="P68" i="2"/>
  <c r="Q68" i="2"/>
  <c r="R68" i="2"/>
  <c r="S68" i="2"/>
  <c r="T68" i="2"/>
  <c r="I69" i="2"/>
  <c r="J69" i="2"/>
  <c r="K69" i="2"/>
  <c r="L69" i="2"/>
  <c r="M69" i="2"/>
  <c r="N69" i="2"/>
  <c r="O69" i="2"/>
  <c r="P69" i="2"/>
  <c r="Q69" i="2"/>
  <c r="R69" i="2"/>
  <c r="S69" i="2"/>
  <c r="T69" i="2"/>
  <c r="I70" i="2"/>
  <c r="J70" i="2"/>
  <c r="K70" i="2"/>
  <c r="L70" i="2"/>
  <c r="M70" i="2"/>
  <c r="N70" i="2"/>
  <c r="O70" i="2"/>
  <c r="P70" i="2"/>
  <c r="Q70" i="2"/>
  <c r="R70" i="2"/>
  <c r="S70" i="2"/>
  <c r="T70" i="2"/>
  <c r="I33" i="1"/>
  <c r="J33" i="1"/>
  <c r="K33" i="1"/>
  <c r="H33" i="1" s="1"/>
  <c r="L33" i="1"/>
  <c r="M33" i="1"/>
  <c r="N33" i="1"/>
  <c r="O33" i="1"/>
  <c r="P33" i="1"/>
  <c r="Q33" i="1"/>
  <c r="R33" i="1"/>
  <c r="S33" i="1"/>
  <c r="T33" i="1"/>
  <c r="I34" i="1"/>
  <c r="J34" i="1"/>
  <c r="K34" i="1"/>
  <c r="L34" i="1"/>
  <c r="H34" i="1" s="1"/>
  <c r="M34" i="1"/>
  <c r="N34" i="1"/>
  <c r="O34" i="1"/>
  <c r="P34" i="1"/>
  <c r="Q34" i="1"/>
  <c r="R34" i="1"/>
  <c r="S34" i="1"/>
  <c r="T34" i="1"/>
  <c r="I35" i="1"/>
  <c r="J35" i="1"/>
  <c r="K35" i="1"/>
  <c r="H35" i="1" s="1"/>
  <c r="L35" i="1"/>
  <c r="M35" i="1"/>
  <c r="N35" i="1"/>
  <c r="O35" i="1"/>
  <c r="P35" i="1"/>
  <c r="Q35" i="1"/>
  <c r="R35" i="1"/>
  <c r="S35" i="1"/>
  <c r="T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I37" i="1"/>
  <c r="J37" i="1"/>
  <c r="K37" i="1"/>
  <c r="H37" i="1" s="1"/>
  <c r="L37" i="1"/>
  <c r="M37" i="1"/>
  <c r="N37" i="1"/>
  <c r="O37" i="1"/>
  <c r="P37" i="1"/>
  <c r="Q37" i="1"/>
  <c r="R37" i="1"/>
  <c r="S37" i="1"/>
  <c r="T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I39" i="1"/>
  <c r="J39" i="1"/>
  <c r="K39" i="1"/>
  <c r="H39" i="1" s="1"/>
  <c r="L39" i="1"/>
  <c r="M39" i="1"/>
  <c r="N39" i="1"/>
  <c r="O39" i="1"/>
  <c r="P39" i="1"/>
  <c r="Q39" i="1"/>
  <c r="R39" i="1"/>
  <c r="S39" i="1"/>
  <c r="T39" i="1"/>
  <c r="I40" i="1"/>
  <c r="J40" i="1"/>
  <c r="K40" i="1"/>
  <c r="H40" i="1" s="1"/>
  <c r="L40" i="1"/>
  <c r="M40" i="1"/>
  <c r="N40" i="1"/>
  <c r="O40" i="1"/>
  <c r="P40" i="1"/>
  <c r="Q40" i="1"/>
  <c r="R40" i="1"/>
  <c r="S40" i="1"/>
  <c r="T40" i="1"/>
  <c r="I41" i="1"/>
  <c r="J41" i="1"/>
  <c r="K41" i="1"/>
  <c r="H41" i="1" s="1"/>
  <c r="L41" i="1"/>
  <c r="M41" i="1"/>
  <c r="N41" i="1"/>
  <c r="O41" i="1"/>
  <c r="P41" i="1"/>
  <c r="Q41" i="1"/>
  <c r="R41" i="1"/>
  <c r="S41" i="1"/>
  <c r="T41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I43" i="1"/>
  <c r="J43" i="1"/>
  <c r="K43" i="1"/>
  <c r="H43" i="1" s="1"/>
  <c r="L43" i="1"/>
  <c r="M43" i="1"/>
  <c r="N43" i="1"/>
  <c r="O43" i="1"/>
  <c r="P43" i="1"/>
  <c r="Q43" i="1"/>
  <c r="R43" i="1"/>
  <c r="S43" i="1"/>
  <c r="T43" i="1"/>
  <c r="I44" i="1"/>
  <c r="J44" i="1"/>
  <c r="K44" i="1"/>
  <c r="H44" i="1" s="1"/>
  <c r="L44" i="1"/>
  <c r="M44" i="1"/>
  <c r="N44" i="1"/>
  <c r="O44" i="1"/>
  <c r="P44" i="1"/>
  <c r="Q44" i="1"/>
  <c r="R44" i="1"/>
  <c r="S44" i="1"/>
  <c r="T44" i="1"/>
  <c r="I45" i="1"/>
  <c r="J45" i="1"/>
  <c r="K45" i="1"/>
  <c r="H45" i="1" s="1"/>
  <c r="L45" i="1"/>
  <c r="M45" i="1"/>
  <c r="N45" i="1"/>
  <c r="O45" i="1"/>
  <c r="P45" i="1"/>
  <c r="Q45" i="1"/>
  <c r="R45" i="1"/>
  <c r="S45" i="1"/>
  <c r="T45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I47" i="1"/>
  <c r="J47" i="1"/>
  <c r="K47" i="1"/>
  <c r="H47" i="1" s="1"/>
  <c r="L47" i="1"/>
  <c r="M47" i="1"/>
  <c r="N47" i="1"/>
  <c r="O47" i="1"/>
  <c r="P47" i="1"/>
  <c r="Q47" i="1"/>
  <c r="R47" i="1"/>
  <c r="S47" i="1"/>
  <c r="T47" i="1"/>
  <c r="I48" i="1"/>
  <c r="J48" i="1"/>
  <c r="K48" i="1"/>
  <c r="H48" i="1" s="1"/>
  <c r="L48" i="1"/>
  <c r="M48" i="1"/>
  <c r="N48" i="1"/>
  <c r="O48" i="1"/>
  <c r="P48" i="1"/>
  <c r="Q48" i="1"/>
  <c r="R48" i="1"/>
  <c r="S48" i="1"/>
  <c r="T48" i="1"/>
  <c r="I49" i="1"/>
  <c r="J49" i="1"/>
  <c r="K49" i="1"/>
  <c r="H49" i="1" s="1"/>
  <c r="L49" i="1"/>
  <c r="M49" i="1"/>
  <c r="N49" i="1"/>
  <c r="O49" i="1"/>
  <c r="P49" i="1"/>
  <c r="Q49" i="1"/>
  <c r="R49" i="1"/>
  <c r="S49" i="1"/>
  <c r="T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I51" i="1"/>
  <c r="J51" i="1"/>
  <c r="K51" i="1"/>
  <c r="H51" i="1" s="1"/>
  <c r="L51" i="1"/>
  <c r="M51" i="1"/>
  <c r="N51" i="1"/>
  <c r="O51" i="1"/>
  <c r="P51" i="1"/>
  <c r="Q51" i="1"/>
  <c r="R51" i="1"/>
  <c r="S51" i="1"/>
  <c r="T5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I53" i="1"/>
  <c r="J53" i="1"/>
  <c r="K53" i="1"/>
  <c r="H53" i="1" s="1"/>
  <c r="L53" i="1"/>
  <c r="M53" i="1"/>
  <c r="N53" i="1"/>
  <c r="O53" i="1"/>
  <c r="P53" i="1"/>
  <c r="Q53" i="1"/>
  <c r="R53" i="1"/>
  <c r="S53" i="1"/>
  <c r="T53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I55" i="1"/>
  <c r="J55" i="1"/>
  <c r="K55" i="1"/>
  <c r="H55" i="1" s="1"/>
  <c r="L55" i="1"/>
  <c r="M55" i="1"/>
  <c r="N55" i="1"/>
  <c r="O55" i="1"/>
  <c r="P55" i="1"/>
  <c r="Q55" i="1"/>
  <c r="R55" i="1"/>
  <c r="S55" i="1"/>
  <c r="T55" i="1"/>
  <c r="ES6" i="1" l="1"/>
  <c r="BA9" i="1"/>
  <c r="BA8" i="1"/>
  <c r="BA7" i="1"/>
  <c r="BA34" i="1" s="1"/>
  <c r="BA6" i="1"/>
  <c r="BA5" i="1"/>
  <c r="BA4" i="1"/>
  <c r="BA3" i="1"/>
  <c r="BA2" i="1"/>
  <c r="BA1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B30" i="1"/>
  <c r="BC30" i="1"/>
  <c r="BD30" i="1"/>
  <c r="BE30" i="1"/>
  <c r="BF30" i="1"/>
  <c r="BG30" i="1"/>
  <c r="BJ30" i="1"/>
  <c r="BK30" i="1"/>
  <c r="BL30" i="1"/>
  <c r="BM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B32" i="1"/>
  <c r="BC32" i="1"/>
  <c r="BD32" i="1"/>
  <c r="BE32" i="1"/>
  <c r="BF32" i="1"/>
  <c r="BG32" i="1"/>
  <c r="BJ32" i="1"/>
  <c r="BK32" i="1"/>
  <c r="BL32" i="1"/>
  <c r="BM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B33" i="1"/>
  <c r="BC33" i="1"/>
  <c r="BD33" i="1"/>
  <c r="BE33" i="1"/>
  <c r="BF33" i="1"/>
  <c r="BG33" i="1"/>
  <c r="BJ33" i="1"/>
  <c r="BK33" i="1"/>
  <c r="BL33" i="1"/>
  <c r="BM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B34" i="1"/>
  <c r="BC34" i="1"/>
  <c r="BD34" i="1"/>
  <c r="BE34" i="1"/>
  <c r="BF34" i="1"/>
  <c r="BG34" i="1"/>
  <c r="BJ34" i="1"/>
  <c r="BK34" i="1"/>
  <c r="BL34" i="1"/>
  <c r="BM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EC6" i="1"/>
  <c r="AK1" i="1"/>
  <c r="AK2" i="1"/>
  <c r="AK3" i="1"/>
  <c r="AK4" i="1"/>
  <c r="AK5" i="1"/>
  <c r="AK6" i="1"/>
  <c r="AK7" i="1"/>
  <c r="AK29" i="1" s="1"/>
  <c r="AK8" i="1"/>
  <c r="AK9" i="1"/>
  <c r="DY6" i="1"/>
  <c r="AG9" i="1"/>
  <c r="AG8" i="1"/>
  <c r="AG7" i="1"/>
  <c r="AG27" i="1" s="1"/>
  <c r="AG6" i="1"/>
  <c r="AG5" i="1"/>
  <c r="AG4" i="1"/>
  <c r="AG3" i="1"/>
  <c r="AG2" i="1"/>
  <c r="AG1" i="1"/>
  <c r="EL6" i="1"/>
  <c r="AT9" i="1"/>
  <c r="AT8" i="1"/>
  <c r="AT7" i="1"/>
  <c r="AT27" i="1" s="1"/>
  <c r="AT6" i="1"/>
  <c r="AT5" i="1"/>
  <c r="AT4" i="1"/>
  <c r="AT3" i="1"/>
  <c r="AT2" i="1"/>
  <c r="AT1" i="1"/>
  <c r="EA6" i="1"/>
  <c r="AI9" i="1"/>
  <c r="AI8" i="1"/>
  <c r="AI7" i="1"/>
  <c r="AI27" i="1" s="1"/>
  <c r="AI6" i="1"/>
  <c r="AI5" i="1"/>
  <c r="AI4" i="1"/>
  <c r="AI3" i="1"/>
  <c r="AI2" i="1"/>
  <c r="AI1" i="1"/>
  <c r="Q30" i="1" l="1"/>
  <c r="J30" i="1"/>
  <c r="T30" i="1"/>
  <c r="P30" i="1"/>
  <c r="I32" i="1"/>
  <c r="M32" i="1"/>
  <c r="N32" i="1"/>
  <c r="K32" i="1"/>
  <c r="O32" i="1"/>
  <c r="L32" i="1"/>
  <c r="I30" i="1"/>
  <c r="M30" i="1"/>
  <c r="N30" i="1"/>
  <c r="K30" i="1"/>
  <c r="O30" i="1"/>
  <c r="L30" i="1"/>
  <c r="BA11" i="1"/>
  <c r="BA15" i="1"/>
  <c r="BA19" i="1"/>
  <c r="BA23" i="1"/>
  <c r="BA27" i="1"/>
  <c r="BA30" i="1"/>
  <c r="R30" i="1" s="1"/>
  <c r="BA12" i="1"/>
  <c r="BA16" i="1"/>
  <c r="BA20" i="1"/>
  <c r="BA24" i="1"/>
  <c r="BA28" i="1"/>
  <c r="BA32" i="1"/>
  <c r="Q32" i="1" s="1"/>
  <c r="BA13" i="1"/>
  <c r="BA17" i="1"/>
  <c r="BA21" i="1"/>
  <c r="BA25" i="1"/>
  <c r="BA29" i="1"/>
  <c r="BA33" i="1"/>
  <c r="BA10" i="1"/>
  <c r="BA14" i="1"/>
  <c r="BA18" i="1"/>
  <c r="BA22" i="1"/>
  <c r="BA26" i="1"/>
  <c r="BA31" i="1"/>
  <c r="AK20" i="1"/>
  <c r="AK24" i="1"/>
  <c r="AK13" i="1"/>
  <c r="AK16" i="1"/>
  <c r="AK12" i="1"/>
  <c r="AK28" i="1"/>
  <c r="AK23" i="1"/>
  <c r="AK19" i="1"/>
  <c r="AK15" i="1"/>
  <c r="AK11" i="1"/>
  <c r="AK27" i="1"/>
  <c r="AK26" i="1"/>
  <c r="AK22" i="1"/>
  <c r="AK18" i="1"/>
  <c r="AK14" i="1"/>
  <c r="AK10" i="1"/>
  <c r="AK31" i="1"/>
  <c r="AK25" i="1"/>
  <c r="AK21" i="1"/>
  <c r="AK17" i="1"/>
  <c r="AG19" i="1"/>
  <c r="AG12" i="1"/>
  <c r="AG16" i="1"/>
  <c r="AG20" i="1"/>
  <c r="AG26" i="1"/>
  <c r="AG31" i="1"/>
  <c r="AG15" i="1"/>
  <c r="AG23" i="1"/>
  <c r="AG13" i="1"/>
  <c r="AG17" i="1"/>
  <c r="AG21" i="1"/>
  <c r="AG28" i="1"/>
  <c r="AG24" i="1"/>
  <c r="AG11" i="1"/>
  <c r="AG25" i="1"/>
  <c r="AG10" i="1"/>
  <c r="AG14" i="1"/>
  <c r="AG18" i="1"/>
  <c r="AG22" i="1"/>
  <c r="AG29" i="1"/>
  <c r="AT11" i="1"/>
  <c r="AT15" i="1"/>
  <c r="AT19" i="1"/>
  <c r="AT22" i="1"/>
  <c r="AT25" i="1"/>
  <c r="AT12" i="1"/>
  <c r="AT16" i="1"/>
  <c r="AT20" i="1"/>
  <c r="AT23" i="1"/>
  <c r="AT31" i="1"/>
  <c r="AT13" i="1"/>
  <c r="AT17" i="1"/>
  <c r="AT29" i="1"/>
  <c r="AT26" i="1"/>
  <c r="AT24" i="1"/>
  <c r="AT10" i="1"/>
  <c r="AT14" i="1"/>
  <c r="AT18" i="1"/>
  <c r="AT21" i="1"/>
  <c r="AT28" i="1"/>
  <c r="AI25" i="1"/>
  <c r="AI12" i="1"/>
  <c r="AI16" i="1"/>
  <c r="AI20" i="1"/>
  <c r="AI23" i="1"/>
  <c r="AI31" i="1"/>
  <c r="AI11" i="1"/>
  <c r="AI22" i="1"/>
  <c r="AI13" i="1"/>
  <c r="AI17" i="1"/>
  <c r="AI29" i="1"/>
  <c r="AI26" i="1"/>
  <c r="AI24" i="1"/>
  <c r="AI15" i="1"/>
  <c r="AI19" i="1"/>
  <c r="AI10" i="1"/>
  <c r="AI14" i="1"/>
  <c r="AI18" i="1"/>
  <c r="AI21" i="1"/>
  <c r="AI28" i="1"/>
  <c r="S32" i="1" l="1"/>
  <c r="R32" i="1"/>
  <c r="S30" i="1"/>
  <c r="H30" i="1" s="1"/>
  <c r="P32" i="1"/>
  <c r="H32" i="1" s="1"/>
  <c r="J32" i="1"/>
  <c r="T32" i="1"/>
  <c r="DX6" i="1"/>
  <c r="AF8" i="1"/>
  <c r="AF7" i="1"/>
  <c r="AF24" i="1" s="1"/>
  <c r="AF6" i="1"/>
  <c r="AF5" i="1"/>
  <c r="AF4" i="1"/>
  <c r="AF3" i="1"/>
  <c r="AF2" i="1"/>
  <c r="AF1" i="1"/>
  <c r="EB6" i="1"/>
  <c r="EH6" i="2"/>
  <c r="AS6" i="2" s="1"/>
  <c r="AS8" i="2"/>
  <c r="AS7" i="2"/>
  <c r="AS5" i="2"/>
  <c r="AS4" i="2"/>
  <c r="AS3" i="2"/>
  <c r="AS2" i="2"/>
  <c r="AS1" i="2"/>
  <c r="AF12" i="1" l="1"/>
  <c r="AF19" i="1"/>
  <c r="AF10" i="1"/>
  <c r="AF16" i="1"/>
  <c r="AF20" i="1"/>
  <c r="AF23" i="1"/>
  <c r="AF25" i="1"/>
  <c r="AF22" i="1"/>
  <c r="AF13" i="1"/>
  <c r="AF17" i="1"/>
  <c r="AF29" i="1"/>
  <c r="AF31" i="1"/>
  <c r="AF27" i="1"/>
  <c r="AF15" i="1"/>
  <c r="AF28" i="1"/>
  <c r="AF11" i="1"/>
  <c r="AF14" i="1"/>
  <c r="AF18" i="1"/>
  <c r="AF21" i="1"/>
  <c r="AF26" i="1"/>
  <c r="AS32" i="2"/>
  <c r="AS35" i="2"/>
  <c r="AS16" i="2"/>
  <c r="AS24" i="2"/>
  <c r="AS13" i="2"/>
  <c r="AS17" i="2"/>
  <c r="AS21" i="2"/>
  <c r="AS25" i="2"/>
  <c r="AS28" i="2"/>
  <c r="AS38" i="2"/>
  <c r="AS36" i="2"/>
  <c r="AS12" i="2"/>
  <c r="AS31" i="2"/>
  <c r="AS10" i="2"/>
  <c r="AS14" i="2"/>
  <c r="AS18" i="2"/>
  <c r="AS22" i="2"/>
  <c r="AS34" i="2"/>
  <c r="AS29" i="2"/>
  <c r="AS33" i="2"/>
  <c r="AS37" i="2"/>
  <c r="AS20" i="2"/>
  <c r="AS27" i="2"/>
  <c r="AS11" i="2"/>
  <c r="AS15" i="2"/>
  <c r="AS19" i="2"/>
  <c r="AS23" i="2"/>
  <c r="AS26" i="2"/>
  <c r="AS30" i="2"/>
  <c r="AS3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S6" i="2"/>
  <c r="AD1" i="2"/>
  <c r="AD2" i="2"/>
  <c r="AD3" i="2"/>
  <c r="AD4" i="2"/>
  <c r="AD5" i="2"/>
  <c r="AD6" i="2"/>
  <c r="AD7" i="2"/>
  <c r="AD20" i="2" s="1"/>
  <c r="AD8" i="2"/>
  <c r="AD9" i="2"/>
  <c r="DL6" i="2"/>
  <c r="W9" i="2"/>
  <c r="W8" i="2"/>
  <c r="W7" i="2"/>
  <c r="W6" i="2"/>
  <c r="W5" i="2"/>
  <c r="W4" i="2"/>
  <c r="W3" i="2"/>
  <c r="W2" i="2"/>
  <c r="W1" i="2"/>
  <c r="X9" i="2"/>
  <c r="X8" i="2"/>
  <c r="X7" i="2"/>
  <c r="X6" i="2"/>
  <c r="X5" i="2"/>
  <c r="X4" i="2"/>
  <c r="X3" i="2"/>
  <c r="X2" i="2"/>
  <c r="X1" i="2"/>
  <c r="DM6" i="2"/>
  <c r="DP6" i="2"/>
  <c r="AA9" i="2"/>
  <c r="AA8" i="2"/>
  <c r="AA10" i="2" s="1"/>
  <c r="AA7" i="2"/>
  <c r="AA6" i="2"/>
  <c r="AA5" i="2"/>
  <c r="AA4" i="2"/>
  <c r="AA3" i="2"/>
  <c r="AA2" i="2"/>
  <c r="AA1" i="2"/>
  <c r="AL1" i="1"/>
  <c r="AL2" i="1"/>
  <c r="AL3" i="1"/>
  <c r="AL4" i="1"/>
  <c r="AL5" i="1"/>
  <c r="AL6" i="1"/>
  <c r="AL7" i="1"/>
  <c r="AL8" i="1"/>
  <c r="AL15" i="1" s="1"/>
  <c r="AL9" i="1"/>
  <c r="AJ2" i="1"/>
  <c r="AJ3" i="1"/>
  <c r="AJ4" i="1"/>
  <c r="AJ5" i="1"/>
  <c r="AJ6" i="1"/>
  <c r="AJ7" i="1"/>
  <c r="AJ8" i="1"/>
  <c r="AJ13" i="1" s="1"/>
  <c r="AJ9" i="1"/>
  <c r="AJ1" i="1"/>
  <c r="AL13" i="1"/>
  <c r="AL22" i="1"/>
  <c r="AL25" i="1"/>
  <c r="ED6" i="1"/>
  <c r="DR6" i="2"/>
  <c r="AC6" i="2" s="1"/>
  <c r="AC1" i="2"/>
  <c r="AC2" i="2"/>
  <c r="AC3" i="2"/>
  <c r="AC4" i="2"/>
  <c r="AC5" i="2"/>
  <c r="AC7" i="2"/>
  <c r="AC8" i="2"/>
  <c r="AC15" i="2" s="1"/>
  <c r="AC9" i="2"/>
  <c r="AB2" i="2"/>
  <c r="AB3" i="2"/>
  <c r="AB4" i="2"/>
  <c r="AB5" i="2"/>
  <c r="AB7" i="2"/>
  <c r="AB8" i="2"/>
  <c r="AB9" i="2"/>
  <c r="AB1" i="2"/>
  <c r="DQ6" i="2"/>
  <c r="AB6" i="2" s="1"/>
  <c r="AB10" i="2"/>
  <c r="AB13" i="2"/>
  <c r="AB11" i="2"/>
  <c r="AB17" i="2"/>
  <c r="AB16" i="2"/>
  <c r="AB15" i="2"/>
  <c r="AB14" i="2"/>
  <c r="AB20" i="2"/>
  <c r="AB12" i="2"/>
  <c r="AB18" i="2"/>
  <c r="AB19" i="2"/>
  <c r="AB21" i="2"/>
  <c r="AB22" i="2"/>
  <c r="AB23" i="2"/>
  <c r="AB34" i="2"/>
  <c r="AB33" i="2"/>
  <c r="AB24" i="2"/>
  <c r="AB35" i="2"/>
  <c r="AB27" i="2"/>
  <c r="AB36" i="2"/>
  <c r="AB28" i="2"/>
  <c r="AB37" i="2"/>
  <c r="AB30" i="2"/>
  <c r="AB31" i="2"/>
  <c r="AB38" i="2"/>
  <c r="AB39" i="2"/>
  <c r="AB25" i="2"/>
  <c r="AB26" i="2"/>
  <c r="I32" i="2" l="1"/>
  <c r="M32" i="2"/>
  <c r="N32" i="2"/>
  <c r="K32" i="2"/>
  <c r="O32" i="2"/>
  <c r="L32" i="2"/>
  <c r="I29" i="2"/>
  <c r="M29" i="2"/>
  <c r="N29" i="2"/>
  <c r="K29" i="2"/>
  <c r="O29" i="2"/>
  <c r="L29" i="2"/>
  <c r="Q29" i="2"/>
  <c r="J29" i="2"/>
  <c r="R29" i="2"/>
  <c r="S29" i="2"/>
  <c r="P29" i="2"/>
  <c r="T29" i="2"/>
  <c r="Q32" i="2"/>
  <c r="J32" i="2"/>
  <c r="R32" i="2"/>
  <c r="S32" i="2"/>
  <c r="P32" i="2"/>
  <c r="T32" i="2"/>
  <c r="AL28" i="1"/>
  <c r="AL29" i="1"/>
  <c r="AL12" i="1"/>
  <c r="AJ26" i="1"/>
  <c r="AL14" i="1"/>
  <c r="AL24" i="1"/>
  <c r="AL31" i="1"/>
  <c r="AL19" i="1"/>
  <c r="AJ16" i="1"/>
  <c r="AJ25" i="1"/>
  <c r="AJ29" i="1"/>
  <c r="AJ12" i="1"/>
  <c r="AJ18" i="1"/>
  <c r="AJ17" i="1"/>
  <c r="AJ20" i="1"/>
  <c r="AJ24" i="1"/>
  <c r="AJ22" i="1"/>
  <c r="AJ15" i="1"/>
  <c r="AJ27" i="1"/>
  <c r="AJ31" i="1"/>
  <c r="AJ21" i="1"/>
  <c r="AJ19" i="1"/>
  <c r="AJ10" i="1"/>
  <c r="AJ11" i="1"/>
  <c r="AJ28" i="1"/>
  <c r="AJ23" i="1"/>
  <c r="AJ14" i="1"/>
  <c r="AD16" i="2"/>
  <c r="AD39" i="2"/>
  <c r="AD30" i="2"/>
  <c r="AD12" i="2"/>
  <c r="AD24" i="2"/>
  <c r="AD25" i="2"/>
  <c r="AD13" i="2"/>
  <c r="AD37" i="2"/>
  <c r="AD33" i="2"/>
  <c r="AD28" i="2"/>
  <c r="AD23" i="2"/>
  <c r="AD19" i="2"/>
  <c r="AD15" i="2"/>
  <c r="AD11" i="2"/>
  <c r="AD36" i="2"/>
  <c r="AD38" i="2"/>
  <c r="AD27" i="2"/>
  <c r="AD22" i="2"/>
  <c r="AD18" i="2"/>
  <c r="AD14" i="2"/>
  <c r="AD10" i="2"/>
  <c r="AD26" i="2"/>
  <c r="AD35" i="2"/>
  <c r="AD31" i="2"/>
  <c r="AD34" i="2"/>
  <c r="AD21" i="2"/>
  <c r="AD17" i="2"/>
  <c r="W38" i="2"/>
  <c r="W22" i="2"/>
  <c r="W10" i="2"/>
  <c r="W27" i="2"/>
  <c r="W26" i="2"/>
  <c r="W14" i="2"/>
  <c r="W35" i="2"/>
  <c r="W20" i="2"/>
  <c r="W11" i="2"/>
  <c r="W15" i="2"/>
  <c r="W18" i="2"/>
  <c r="W23" i="2"/>
  <c r="W28" i="2"/>
  <c r="W36" i="2"/>
  <c r="W39" i="2"/>
  <c r="W12" i="2"/>
  <c r="W16" i="2"/>
  <c r="W19" i="2"/>
  <c r="W24" i="2"/>
  <c r="W33" i="2"/>
  <c r="W31" i="2"/>
  <c r="W25" i="2"/>
  <c r="W13" i="2"/>
  <c r="W17" i="2"/>
  <c r="W21" i="2"/>
  <c r="W34" i="2"/>
  <c r="W30" i="2"/>
  <c r="W37" i="2"/>
  <c r="AA26" i="2"/>
  <c r="AA27" i="2"/>
  <c r="AA35" i="2"/>
  <c r="AA20" i="2"/>
  <c r="AA38" i="2"/>
  <c r="AA15" i="2"/>
  <c r="AA22" i="2"/>
  <c r="AA11" i="2"/>
  <c r="AA16" i="2"/>
  <c r="AA18" i="2"/>
  <c r="AA23" i="2"/>
  <c r="AA28" i="2"/>
  <c r="AA36" i="2"/>
  <c r="AA39" i="2"/>
  <c r="AA12" i="2"/>
  <c r="AA14" i="2"/>
  <c r="AA19" i="2"/>
  <c r="AA24" i="2"/>
  <c r="AA33" i="2"/>
  <c r="AA31" i="2"/>
  <c r="AA25" i="2"/>
  <c r="AA13" i="2"/>
  <c r="AA17" i="2"/>
  <c r="AA21" i="2"/>
  <c r="AA34" i="2"/>
  <c r="AA30" i="2"/>
  <c r="AA37" i="2"/>
  <c r="AL11" i="1"/>
  <c r="AL27" i="1"/>
  <c r="AL17" i="1"/>
  <c r="AL26" i="1"/>
  <c r="AL23" i="1"/>
  <c r="AL21" i="1"/>
  <c r="AL20" i="1"/>
  <c r="AL16" i="1"/>
  <c r="AL18" i="1"/>
  <c r="AL10" i="1"/>
  <c r="AC19" i="2"/>
  <c r="AC25" i="2"/>
  <c r="AC30" i="2"/>
  <c r="AC16" i="2"/>
  <c r="AC27" i="2"/>
  <c r="AC13" i="2"/>
  <c r="AC34" i="2"/>
  <c r="AC39" i="2"/>
  <c r="AC37" i="2"/>
  <c r="AC35" i="2"/>
  <c r="AC23" i="2"/>
  <c r="AC18" i="2"/>
  <c r="AC17" i="2"/>
  <c r="AC11" i="2"/>
  <c r="AC38" i="2"/>
  <c r="AC28" i="2"/>
  <c r="AC24" i="2"/>
  <c r="AC22" i="2"/>
  <c r="AC20" i="2"/>
  <c r="AC12" i="2"/>
  <c r="AC10" i="2"/>
  <c r="AC26" i="2"/>
  <c r="AC31" i="2"/>
  <c r="AC36" i="2"/>
  <c r="AC33" i="2"/>
  <c r="AC21" i="2"/>
  <c r="AC14" i="2"/>
  <c r="AE6" i="1"/>
  <c r="AH6" i="1"/>
  <c r="AM6" i="1"/>
  <c r="V25" i="2"/>
  <c r="X25" i="2"/>
  <c r="Y25" i="2"/>
  <c r="Z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V26" i="2"/>
  <c r="X26" i="2"/>
  <c r="Y26" i="2"/>
  <c r="Z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AE6" i="2"/>
  <c r="Q26" i="2" l="1"/>
  <c r="J26" i="2"/>
  <c r="R26" i="2"/>
  <c r="S26" i="2"/>
  <c r="P26" i="2"/>
  <c r="T26" i="2"/>
  <c r="I26" i="2"/>
  <c r="M26" i="2"/>
  <c r="N26" i="2"/>
  <c r="K26" i="2"/>
  <c r="O26" i="2"/>
  <c r="L26" i="2"/>
  <c r="Q25" i="2"/>
  <c r="J25" i="2"/>
  <c r="R25" i="2"/>
  <c r="S25" i="2"/>
  <c r="T25" i="2"/>
  <c r="P25" i="2"/>
  <c r="I25" i="2"/>
  <c r="M25" i="2"/>
  <c r="N25" i="2"/>
  <c r="K25" i="2"/>
  <c r="O25" i="2"/>
  <c r="L25" i="2"/>
  <c r="H32" i="2"/>
  <c r="H29" i="2"/>
  <c r="AN6" i="1"/>
  <c r="AF6" i="2"/>
  <c r="H25" i="2" l="1"/>
  <c r="H26" i="2"/>
  <c r="AG6" i="2"/>
  <c r="AJ6" i="2" l="1"/>
  <c r="AJ12" i="2"/>
  <c r="AJ11" i="2"/>
  <c r="AJ20" i="2"/>
  <c r="AJ16" i="2"/>
  <c r="AJ13" i="2"/>
  <c r="AJ15" i="2"/>
  <c r="AJ21" i="2"/>
  <c r="AJ17" i="2"/>
  <c r="AJ22" i="2"/>
  <c r="AJ23" i="2"/>
  <c r="AJ14" i="2"/>
  <c r="AJ10" i="2"/>
  <c r="AJ30" i="2"/>
  <c r="AJ31" i="2"/>
  <c r="AJ34" i="2"/>
  <c r="AJ18" i="2"/>
  <c r="AJ24" i="2"/>
  <c r="AJ38" i="2"/>
  <c r="AJ39" i="2"/>
  <c r="AJ33" i="2"/>
  <c r="AJ35" i="2"/>
  <c r="AJ36" i="2"/>
  <c r="AJ37" i="2"/>
  <c r="AJ19" i="2"/>
  <c r="AJ27" i="2"/>
  <c r="AJ28" i="2"/>
  <c r="DY9" i="2"/>
  <c r="EJ9" i="1"/>
  <c r="AR6" i="1"/>
  <c r="AR11" i="1"/>
  <c r="AR14" i="1"/>
  <c r="AR15" i="1"/>
  <c r="AR10" i="1"/>
  <c r="AR19" i="1"/>
  <c r="AR17" i="1"/>
  <c r="AR28" i="1"/>
  <c r="AR23" i="1"/>
  <c r="AR18" i="1"/>
  <c r="AR12" i="1"/>
  <c r="AR13" i="1"/>
  <c r="AR29" i="1"/>
  <c r="AR26" i="1"/>
  <c r="AR21" i="1"/>
  <c r="AR25" i="1"/>
  <c r="AR27" i="1"/>
  <c r="AR24" i="1"/>
  <c r="AR22" i="1"/>
  <c r="AR31" i="1"/>
  <c r="AR16" i="1"/>
  <c r="AR20" i="1"/>
  <c r="EQ9" i="1" l="1"/>
  <c r="AY6" i="1"/>
  <c r="AY11" i="1"/>
  <c r="AY14" i="1"/>
  <c r="AY15" i="1"/>
  <c r="AY10" i="1"/>
  <c r="AY19" i="1"/>
  <c r="AY17" i="1"/>
  <c r="AY28" i="1"/>
  <c r="AY23" i="1"/>
  <c r="AY18" i="1"/>
  <c r="AY13" i="1"/>
  <c r="AY12" i="1"/>
  <c r="AY29" i="1"/>
  <c r="AY26" i="1"/>
  <c r="AY21" i="1"/>
  <c r="AY27" i="1"/>
  <c r="AY25" i="1"/>
  <c r="AY24" i="1"/>
  <c r="AY22" i="1"/>
  <c r="AY31" i="1"/>
  <c r="AY16" i="1"/>
  <c r="AY20" i="1"/>
  <c r="AQ6" i="2"/>
  <c r="AQ11" i="2"/>
  <c r="AQ12" i="2"/>
  <c r="AQ20" i="2"/>
  <c r="AQ16" i="2"/>
  <c r="AQ15" i="2"/>
  <c r="AQ13" i="2"/>
  <c r="AQ21" i="2"/>
  <c r="AQ14" i="2"/>
  <c r="AQ22" i="2"/>
  <c r="AQ23" i="2"/>
  <c r="AQ17" i="2"/>
  <c r="AQ10" i="2"/>
  <c r="AQ30" i="2"/>
  <c r="AQ31" i="2"/>
  <c r="AQ38" i="2"/>
  <c r="AQ39" i="2"/>
  <c r="AQ33" i="2"/>
  <c r="AQ18" i="2"/>
  <c r="AQ35" i="2"/>
  <c r="AQ34" i="2"/>
  <c r="AQ24" i="2"/>
  <c r="AQ36" i="2"/>
  <c r="AQ37" i="2"/>
  <c r="AQ19" i="2"/>
  <c r="AQ27" i="2"/>
  <c r="AQ28" i="2"/>
  <c r="EF9" i="2"/>
  <c r="ES9" i="2" l="1"/>
  <c r="BD6" i="2"/>
  <c r="BD11" i="2"/>
  <c r="BD15" i="2"/>
  <c r="BD12" i="2"/>
  <c r="BD16" i="2"/>
  <c r="BD20" i="2"/>
  <c r="BD21" i="2"/>
  <c r="BD35" i="2"/>
  <c r="BD17" i="2"/>
  <c r="BD18" i="2"/>
  <c r="BD13" i="2"/>
  <c r="BD14" i="2"/>
  <c r="BD31" i="2"/>
  <c r="BD24" i="2"/>
  <c r="BD30" i="2"/>
  <c r="BD22" i="2"/>
  <c r="BD36" i="2"/>
  <c r="BD38" i="2"/>
  <c r="BD39" i="2"/>
  <c r="BD33" i="2"/>
  <c r="BD34" i="2"/>
  <c r="BD10" i="2"/>
  <c r="BD23" i="2"/>
  <c r="BD37" i="2"/>
  <c r="BD19" i="2"/>
  <c r="BD27" i="2"/>
  <c r="BD28" i="2"/>
  <c r="EU9" i="1"/>
  <c r="FA9" i="1"/>
  <c r="BI6" i="1"/>
  <c r="BI14" i="1"/>
  <c r="BI15" i="1"/>
  <c r="BI17" i="1"/>
  <c r="BI13" i="1"/>
  <c r="BI12" i="1"/>
  <c r="BI10" i="1"/>
  <c r="BI29" i="1"/>
  <c r="BI23" i="1"/>
  <c r="BI21" i="1"/>
  <c r="BI25" i="1"/>
  <c r="BI24" i="1"/>
  <c r="BI22" i="1"/>
  <c r="BI18" i="1"/>
  <c r="BI31" i="1"/>
  <c r="BI16" i="1"/>
  <c r="BI20" i="1"/>
  <c r="V39" i="2" l="1"/>
  <c r="X39" i="2"/>
  <c r="Y39" i="2"/>
  <c r="Z39" i="2"/>
  <c r="AE39" i="2"/>
  <c r="AF39" i="2"/>
  <c r="AG39" i="2"/>
  <c r="AH39" i="2"/>
  <c r="AI39" i="2"/>
  <c r="AK39" i="2"/>
  <c r="AL39" i="2"/>
  <c r="AM39" i="2"/>
  <c r="AN39" i="2"/>
  <c r="AO39" i="2"/>
  <c r="AP39" i="2"/>
  <c r="AR39" i="2"/>
  <c r="AT39" i="2"/>
  <c r="AU39" i="2"/>
  <c r="AV39" i="2"/>
  <c r="AW39" i="2"/>
  <c r="AX39" i="2"/>
  <c r="AY39" i="2"/>
  <c r="AZ39" i="2"/>
  <c r="BA39" i="2"/>
  <c r="BB39" i="2"/>
  <c r="BC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V37" i="2"/>
  <c r="X37" i="2"/>
  <c r="Y37" i="2"/>
  <c r="Z37" i="2"/>
  <c r="AE37" i="2"/>
  <c r="AF37" i="2"/>
  <c r="AG37" i="2"/>
  <c r="AH37" i="2"/>
  <c r="AI37" i="2"/>
  <c r="AK37" i="2"/>
  <c r="AL37" i="2"/>
  <c r="AM37" i="2"/>
  <c r="AN37" i="2"/>
  <c r="AO37" i="2"/>
  <c r="AP37" i="2"/>
  <c r="AR37" i="2"/>
  <c r="AT37" i="2"/>
  <c r="AU37" i="2"/>
  <c r="AV37" i="2"/>
  <c r="AW37" i="2"/>
  <c r="AX37" i="2"/>
  <c r="AY37" i="2"/>
  <c r="AZ37" i="2"/>
  <c r="BA37" i="2"/>
  <c r="BB37" i="2"/>
  <c r="BC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V19" i="2"/>
  <c r="X19" i="2"/>
  <c r="Y19" i="2"/>
  <c r="Z19" i="2"/>
  <c r="AE19" i="2"/>
  <c r="AF19" i="2"/>
  <c r="AG19" i="2"/>
  <c r="AH19" i="2"/>
  <c r="AI19" i="2"/>
  <c r="AK19" i="2"/>
  <c r="AL19" i="2"/>
  <c r="AM19" i="2"/>
  <c r="AN19" i="2"/>
  <c r="AO19" i="2"/>
  <c r="AP19" i="2"/>
  <c r="AR19" i="2"/>
  <c r="AT19" i="2"/>
  <c r="AU19" i="2"/>
  <c r="AV19" i="2"/>
  <c r="AW19" i="2"/>
  <c r="AX19" i="2"/>
  <c r="AY19" i="2"/>
  <c r="AZ19" i="2"/>
  <c r="BA19" i="2"/>
  <c r="BB19" i="2"/>
  <c r="BC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V27" i="2"/>
  <c r="X27" i="2"/>
  <c r="Y27" i="2"/>
  <c r="Z27" i="2"/>
  <c r="AE27" i="2"/>
  <c r="AF27" i="2"/>
  <c r="AG27" i="2"/>
  <c r="AH27" i="2"/>
  <c r="AI27" i="2"/>
  <c r="AK27" i="2"/>
  <c r="AL27" i="2"/>
  <c r="AM27" i="2"/>
  <c r="AN27" i="2"/>
  <c r="AO27" i="2"/>
  <c r="AP27" i="2"/>
  <c r="AR27" i="2"/>
  <c r="AT27" i="2"/>
  <c r="AU27" i="2"/>
  <c r="AV27" i="2"/>
  <c r="AW27" i="2"/>
  <c r="AX27" i="2"/>
  <c r="AY27" i="2"/>
  <c r="AZ27" i="2"/>
  <c r="BA27" i="2"/>
  <c r="BB27" i="2"/>
  <c r="BC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V28" i="2"/>
  <c r="X28" i="2"/>
  <c r="Y28" i="2"/>
  <c r="Z28" i="2"/>
  <c r="AE28" i="2"/>
  <c r="AF28" i="2"/>
  <c r="AG28" i="2"/>
  <c r="AH28" i="2"/>
  <c r="AI28" i="2"/>
  <c r="AK28" i="2"/>
  <c r="AL28" i="2"/>
  <c r="AM28" i="2"/>
  <c r="AN28" i="2"/>
  <c r="AO28" i="2"/>
  <c r="AP28" i="2"/>
  <c r="AR28" i="2"/>
  <c r="AT28" i="2"/>
  <c r="AU28" i="2"/>
  <c r="AV28" i="2"/>
  <c r="AW28" i="2"/>
  <c r="AX28" i="2"/>
  <c r="AY28" i="2"/>
  <c r="AZ28" i="2"/>
  <c r="BA28" i="2"/>
  <c r="BB28" i="2"/>
  <c r="BC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I27" i="2" l="1"/>
  <c r="M27" i="2"/>
  <c r="N27" i="2"/>
  <c r="K27" i="2"/>
  <c r="O27" i="2"/>
  <c r="L27" i="2"/>
  <c r="Q19" i="2"/>
  <c r="J19" i="2"/>
  <c r="R19" i="2"/>
  <c r="S19" i="2"/>
  <c r="P19" i="2"/>
  <c r="T19" i="2"/>
  <c r="I19" i="2"/>
  <c r="M19" i="2"/>
  <c r="N19" i="2"/>
  <c r="K19" i="2"/>
  <c r="O19" i="2"/>
  <c r="L19" i="2"/>
  <c r="R37" i="2"/>
  <c r="J37" i="2"/>
  <c r="S37" i="2"/>
  <c r="Q37" i="2"/>
  <c r="P37" i="2"/>
  <c r="T37" i="2"/>
  <c r="K37" i="2"/>
  <c r="I37" i="2"/>
  <c r="N37" i="2"/>
  <c r="M37" i="2"/>
  <c r="O37" i="2"/>
  <c r="L37" i="2"/>
  <c r="Q27" i="2"/>
  <c r="J27" i="2"/>
  <c r="R27" i="2"/>
  <c r="S27" i="2"/>
  <c r="P27" i="2"/>
  <c r="T27" i="2"/>
  <c r="Q28" i="2"/>
  <c r="J28" i="2"/>
  <c r="R28" i="2"/>
  <c r="S28" i="2"/>
  <c r="T28" i="2"/>
  <c r="P28" i="2"/>
  <c r="I28" i="2"/>
  <c r="M28" i="2"/>
  <c r="N28" i="2"/>
  <c r="K28" i="2"/>
  <c r="O28" i="2"/>
  <c r="L28" i="2"/>
  <c r="S39" i="2"/>
  <c r="R39" i="2"/>
  <c r="Q39" i="2"/>
  <c r="T39" i="2"/>
  <c r="J39" i="2"/>
  <c r="P39" i="2"/>
  <c r="I39" i="2"/>
  <c r="K39" i="2"/>
  <c r="O39" i="2"/>
  <c r="M39" i="2"/>
  <c r="N39" i="2"/>
  <c r="L39" i="2"/>
  <c r="EL9" i="2"/>
  <c r="H27" i="2" l="1"/>
  <c r="H37" i="2"/>
  <c r="H19" i="2"/>
  <c r="H39" i="2"/>
  <c r="H28" i="2"/>
  <c r="EM9" i="2"/>
  <c r="EW9" i="1"/>
  <c r="EZ9" i="1" l="1"/>
  <c r="BH6" i="1"/>
  <c r="BH14" i="1"/>
  <c r="BH12" i="1"/>
  <c r="BH17" i="1"/>
  <c r="BH13" i="1"/>
  <c r="BH15" i="1"/>
  <c r="BH23" i="1"/>
  <c r="BH10" i="1"/>
  <c r="BH29" i="1"/>
  <c r="BH25" i="1"/>
  <c r="BH24" i="1"/>
  <c r="BH21" i="1"/>
  <c r="BH22" i="1"/>
  <c r="BH18" i="1"/>
  <c r="BH31" i="1"/>
  <c r="BH16" i="1"/>
  <c r="BH20" i="1"/>
  <c r="FB9" i="1"/>
  <c r="EQ9" i="2"/>
  <c r="BB6" i="2"/>
  <c r="BB21" i="2"/>
  <c r="BB20" i="2"/>
  <c r="BB35" i="2"/>
  <c r="BB17" i="2"/>
  <c r="BB31" i="2"/>
  <c r="BB30" i="2"/>
  <c r="BB10" i="2"/>
  <c r="BB22" i="2"/>
  <c r="BB33" i="2"/>
  <c r="BB18" i="2"/>
  <c r="BB34" i="2"/>
  <c r="BB24" i="2"/>
  <c r="BB13" i="2"/>
  <c r="BB36" i="2"/>
  <c r="BB23" i="2"/>
  <c r="BB14" i="2"/>
  <c r="BB38" i="2"/>
  <c r="BV11" i="1" l="1"/>
  <c r="BN12" i="1" l="1"/>
  <c r="BN6" i="1"/>
  <c r="BO6" i="1"/>
  <c r="BO12" i="1"/>
  <c r="BO11" i="1"/>
  <c r="BO14" i="1"/>
  <c r="BO28" i="1"/>
  <c r="BO13" i="1"/>
  <c r="BN19" i="1"/>
  <c r="BO19" i="1"/>
  <c r="BN23" i="1"/>
  <c r="BO23" i="1"/>
  <c r="BN25" i="1"/>
  <c r="BO25" i="1"/>
  <c r="BN10" i="1"/>
  <c r="BO10" i="1"/>
  <c r="BN24" i="1"/>
  <c r="BO24" i="1"/>
  <c r="BN29" i="1"/>
  <c r="BO29" i="1"/>
  <c r="BN26" i="1"/>
  <c r="BO26" i="1"/>
  <c r="BN22" i="1"/>
  <c r="BO22" i="1"/>
  <c r="BO27" i="1"/>
  <c r="BN21" i="1"/>
  <c r="BO21" i="1"/>
  <c r="BN17" i="1"/>
  <c r="BO17" i="1"/>
  <c r="BN15" i="1"/>
  <c r="BO15" i="1"/>
  <c r="BN18" i="1"/>
  <c r="BO18" i="1"/>
  <c r="BN31" i="1"/>
  <c r="BO31" i="1"/>
  <c r="BN16" i="1"/>
  <c r="BO16" i="1"/>
  <c r="BN20" i="1"/>
  <c r="BO20" i="1"/>
  <c r="FF9" i="1"/>
  <c r="FG9" i="1"/>
  <c r="BI38" i="2"/>
  <c r="BI14" i="2"/>
  <c r="BI24" i="2"/>
  <c r="BI34" i="2"/>
  <c r="BI33" i="2"/>
  <c r="BI23" i="2"/>
  <c r="BI18" i="2"/>
  <c r="BI15" i="2"/>
  <c r="BI36" i="2"/>
  <c r="BI13" i="2"/>
  <c r="BI22" i="2"/>
  <c r="BI10" i="2"/>
  <c r="BI21" i="2"/>
  <c r="BI20" i="2"/>
  <c r="BI31" i="2"/>
  <c r="BI35" i="2"/>
  <c r="BI6" i="2"/>
  <c r="EX9" i="2"/>
  <c r="CK6" i="1" l="1"/>
  <c r="CJ6" i="1"/>
  <c r="CI6" i="1"/>
  <c r="CH6" i="1"/>
  <c r="CG6" i="1"/>
  <c r="CF6" i="1"/>
  <c r="V10" i="1"/>
  <c r="W10" i="1"/>
  <c r="X10" i="1"/>
  <c r="Y10" i="1"/>
  <c r="Z10" i="1"/>
  <c r="AA10" i="1"/>
  <c r="AB10" i="1"/>
  <c r="AC10" i="1"/>
  <c r="AD10" i="1"/>
  <c r="AE10" i="1"/>
  <c r="AH10" i="1"/>
  <c r="AM10" i="1"/>
  <c r="AN10" i="1"/>
  <c r="AO10" i="1"/>
  <c r="AP10" i="1"/>
  <c r="AQ10" i="1"/>
  <c r="AS10" i="1"/>
  <c r="AU10" i="1"/>
  <c r="AV10" i="1"/>
  <c r="AW10" i="1"/>
  <c r="AX10" i="1"/>
  <c r="AZ10" i="1"/>
  <c r="BB10" i="1"/>
  <c r="BC10" i="1"/>
  <c r="BD10" i="1"/>
  <c r="BE10" i="1"/>
  <c r="BF10" i="1"/>
  <c r="BG10" i="1"/>
  <c r="BJ10" i="1"/>
  <c r="BK10" i="1"/>
  <c r="BL10" i="1"/>
  <c r="BM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V28" i="1"/>
  <c r="W28" i="1"/>
  <c r="X28" i="1"/>
  <c r="Y28" i="1"/>
  <c r="Z28" i="1"/>
  <c r="AA28" i="1"/>
  <c r="AB28" i="1"/>
  <c r="AC28" i="1"/>
  <c r="AD28" i="1"/>
  <c r="AE28" i="1"/>
  <c r="AH28" i="1"/>
  <c r="AM28" i="1"/>
  <c r="AN28" i="1"/>
  <c r="AO28" i="1"/>
  <c r="AP28" i="1"/>
  <c r="AQ28" i="1"/>
  <c r="AS28" i="1"/>
  <c r="AU28" i="1"/>
  <c r="AV28" i="1"/>
  <c r="AW28" i="1"/>
  <c r="AX28" i="1"/>
  <c r="AZ28" i="1"/>
  <c r="BB28" i="1"/>
  <c r="BC28" i="1"/>
  <c r="BD28" i="1"/>
  <c r="BE28" i="1"/>
  <c r="BF28" i="1"/>
  <c r="BG28" i="1"/>
  <c r="BJ28" i="1"/>
  <c r="BK28" i="1"/>
  <c r="BL28" i="1"/>
  <c r="BM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V22" i="1"/>
  <c r="W22" i="1"/>
  <c r="X22" i="1"/>
  <c r="Y22" i="1"/>
  <c r="Z22" i="1"/>
  <c r="AA22" i="1"/>
  <c r="AB22" i="1"/>
  <c r="AC22" i="1"/>
  <c r="AD22" i="1"/>
  <c r="AE22" i="1"/>
  <c r="AH22" i="1"/>
  <c r="AM22" i="1"/>
  <c r="AN22" i="1"/>
  <c r="AO22" i="1"/>
  <c r="AP22" i="1"/>
  <c r="AQ22" i="1"/>
  <c r="AS22" i="1"/>
  <c r="AU22" i="1"/>
  <c r="AV22" i="1"/>
  <c r="AW22" i="1"/>
  <c r="AX22" i="1"/>
  <c r="AZ22" i="1"/>
  <c r="BB22" i="1"/>
  <c r="BC22" i="1"/>
  <c r="BD22" i="1"/>
  <c r="BE22" i="1"/>
  <c r="BF22" i="1"/>
  <c r="BG22" i="1"/>
  <c r="BJ22" i="1"/>
  <c r="BK22" i="1"/>
  <c r="BL22" i="1"/>
  <c r="BM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V19" i="1"/>
  <c r="W19" i="1"/>
  <c r="X19" i="1"/>
  <c r="Y19" i="1"/>
  <c r="Z19" i="1"/>
  <c r="AA19" i="1"/>
  <c r="AB19" i="1"/>
  <c r="AC19" i="1"/>
  <c r="AD19" i="1"/>
  <c r="AE19" i="1"/>
  <c r="AH19" i="1"/>
  <c r="AM19" i="1"/>
  <c r="AN19" i="1"/>
  <c r="AO19" i="1"/>
  <c r="AP19" i="1"/>
  <c r="AQ19" i="1"/>
  <c r="AS19" i="1"/>
  <c r="AU19" i="1"/>
  <c r="AV19" i="1"/>
  <c r="AW19" i="1"/>
  <c r="AX19" i="1"/>
  <c r="AZ19" i="1"/>
  <c r="BB19" i="1"/>
  <c r="BC19" i="1"/>
  <c r="BD19" i="1"/>
  <c r="BE19" i="1"/>
  <c r="BF19" i="1"/>
  <c r="BG19" i="1"/>
  <c r="BJ19" i="1"/>
  <c r="BK19" i="1"/>
  <c r="BL19" i="1"/>
  <c r="BM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V25" i="1"/>
  <c r="W25" i="1"/>
  <c r="X25" i="1"/>
  <c r="Y25" i="1"/>
  <c r="Z25" i="1"/>
  <c r="AA25" i="1"/>
  <c r="AB25" i="1"/>
  <c r="AC25" i="1"/>
  <c r="AD25" i="1"/>
  <c r="AE25" i="1"/>
  <c r="AH25" i="1"/>
  <c r="AM25" i="1"/>
  <c r="AN25" i="1"/>
  <c r="AO25" i="1"/>
  <c r="AP25" i="1"/>
  <c r="AQ25" i="1"/>
  <c r="AS25" i="1"/>
  <c r="AU25" i="1"/>
  <c r="AV25" i="1"/>
  <c r="AW25" i="1"/>
  <c r="AX25" i="1"/>
  <c r="AZ25" i="1"/>
  <c r="BB25" i="1"/>
  <c r="BC25" i="1"/>
  <c r="BD25" i="1"/>
  <c r="BE25" i="1"/>
  <c r="BF25" i="1"/>
  <c r="BG25" i="1"/>
  <c r="BJ25" i="1"/>
  <c r="BK25" i="1"/>
  <c r="BL25" i="1"/>
  <c r="BM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V27" i="1"/>
  <c r="W27" i="1"/>
  <c r="X27" i="1"/>
  <c r="Y27" i="1"/>
  <c r="Z27" i="1"/>
  <c r="AA27" i="1"/>
  <c r="AB27" i="1"/>
  <c r="AC27" i="1"/>
  <c r="AD27" i="1"/>
  <c r="AE27" i="1"/>
  <c r="AH27" i="1"/>
  <c r="AM27" i="1"/>
  <c r="AN27" i="1"/>
  <c r="AO27" i="1"/>
  <c r="AP27" i="1"/>
  <c r="AQ27" i="1"/>
  <c r="AS27" i="1"/>
  <c r="AU27" i="1"/>
  <c r="AV27" i="1"/>
  <c r="AW27" i="1"/>
  <c r="AX27" i="1"/>
  <c r="AZ27" i="1"/>
  <c r="BB27" i="1"/>
  <c r="BC27" i="1"/>
  <c r="BD27" i="1"/>
  <c r="BE27" i="1"/>
  <c r="BF27" i="1"/>
  <c r="BG27" i="1"/>
  <c r="BJ27" i="1"/>
  <c r="BK27" i="1"/>
  <c r="BL27" i="1"/>
  <c r="BM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V11" i="1"/>
  <c r="W11" i="1"/>
  <c r="X11" i="1"/>
  <c r="Y11" i="1"/>
  <c r="Z11" i="1"/>
  <c r="AA11" i="1"/>
  <c r="AB11" i="1"/>
  <c r="AC11" i="1"/>
  <c r="AD11" i="1"/>
  <c r="AE11" i="1"/>
  <c r="AH11" i="1"/>
  <c r="AM11" i="1"/>
  <c r="AN11" i="1"/>
  <c r="AO11" i="1"/>
  <c r="AP11" i="1"/>
  <c r="AQ11" i="1"/>
  <c r="AS11" i="1"/>
  <c r="AU11" i="1"/>
  <c r="AV11" i="1"/>
  <c r="AW11" i="1"/>
  <c r="AX11" i="1"/>
  <c r="AZ11" i="1"/>
  <c r="BB11" i="1"/>
  <c r="BC11" i="1"/>
  <c r="BD11" i="1"/>
  <c r="BE11" i="1"/>
  <c r="BF11" i="1"/>
  <c r="BG11" i="1"/>
  <c r="BJ11" i="1"/>
  <c r="BK11" i="1"/>
  <c r="BL11" i="1"/>
  <c r="BM11" i="1"/>
  <c r="BP11" i="1"/>
  <c r="BQ11" i="1"/>
  <c r="BR11" i="1"/>
  <c r="BS11" i="1"/>
  <c r="BT11" i="1"/>
  <c r="BU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V29" i="1"/>
  <c r="W29" i="1"/>
  <c r="X29" i="1"/>
  <c r="Y29" i="1"/>
  <c r="Z29" i="1"/>
  <c r="AA29" i="1"/>
  <c r="AB29" i="1"/>
  <c r="AC29" i="1"/>
  <c r="AD29" i="1"/>
  <c r="AE29" i="1"/>
  <c r="AH29" i="1"/>
  <c r="AM29" i="1"/>
  <c r="AN29" i="1"/>
  <c r="AO29" i="1"/>
  <c r="AP29" i="1"/>
  <c r="AQ29" i="1"/>
  <c r="AS29" i="1"/>
  <c r="AU29" i="1"/>
  <c r="AV29" i="1"/>
  <c r="AW29" i="1"/>
  <c r="AX29" i="1"/>
  <c r="AZ29" i="1"/>
  <c r="BB29" i="1"/>
  <c r="BC29" i="1"/>
  <c r="BD29" i="1"/>
  <c r="BE29" i="1"/>
  <c r="BF29" i="1"/>
  <c r="BG29" i="1"/>
  <c r="BJ29" i="1"/>
  <c r="BK29" i="1"/>
  <c r="BL29" i="1"/>
  <c r="BM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V24" i="1"/>
  <c r="W24" i="1"/>
  <c r="X24" i="1"/>
  <c r="Y24" i="1"/>
  <c r="Z24" i="1"/>
  <c r="AA24" i="1"/>
  <c r="AB24" i="1"/>
  <c r="AC24" i="1"/>
  <c r="AD24" i="1"/>
  <c r="AE24" i="1"/>
  <c r="AH24" i="1"/>
  <c r="AM24" i="1"/>
  <c r="AN24" i="1"/>
  <c r="AO24" i="1"/>
  <c r="AP24" i="1"/>
  <c r="AQ24" i="1"/>
  <c r="AS24" i="1"/>
  <c r="AU24" i="1"/>
  <c r="AV24" i="1"/>
  <c r="AW24" i="1"/>
  <c r="AX24" i="1"/>
  <c r="AZ24" i="1"/>
  <c r="BB24" i="1"/>
  <c r="BC24" i="1"/>
  <c r="BD24" i="1"/>
  <c r="BE24" i="1"/>
  <c r="BF24" i="1"/>
  <c r="BG24" i="1"/>
  <c r="BJ24" i="1"/>
  <c r="BK24" i="1"/>
  <c r="BL24" i="1"/>
  <c r="BM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V14" i="1"/>
  <c r="W14" i="1"/>
  <c r="X14" i="1"/>
  <c r="Y14" i="1"/>
  <c r="Z14" i="1"/>
  <c r="AA14" i="1"/>
  <c r="AB14" i="1"/>
  <c r="AC14" i="1"/>
  <c r="AD14" i="1"/>
  <c r="AE14" i="1"/>
  <c r="AH14" i="1"/>
  <c r="AM14" i="1"/>
  <c r="AN14" i="1"/>
  <c r="AO14" i="1"/>
  <c r="AP14" i="1"/>
  <c r="AQ14" i="1"/>
  <c r="AS14" i="1"/>
  <c r="AU14" i="1"/>
  <c r="AV14" i="1"/>
  <c r="AW14" i="1"/>
  <c r="AX14" i="1"/>
  <c r="AZ14" i="1"/>
  <c r="BB14" i="1"/>
  <c r="BC14" i="1"/>
  <c r="BD14" i="1"/>
  <c r="BE14" i="1"/>
  <c r="BF14" i="1"/>
  <c r="BG14" i="1"/>
  <c r="BJ14" i="1"/>
  <c r="BK14" i="1"/>
  <c r="BL14" i="1"/>
  <c r="BM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V21" i="1"/>
  <c r="W21" i="1"/>
  <c r="X21" i="1"/>
  <c r="Y21" i="1"/>
  <c r="Z21" i="1"/>
  <c r="AA21" i="1"/>
  <c r="AB21" i="1"/>
  <c r="AC21" i="1"/>
  <c r="AD21" i="1"/>
  <c r="AE21" i="1"/>
  <c r="AH21" i="1"/>
  <c r="AM21" i="1"/>
  <c r="AN21" i="1"/>
  <c r="AO21" i="1"/>
  <c r="AP21" i="1"/>
  <c r="AQ21" i="1"/>
  <c r="AS21" i="1"/>
  <c r="AU21" i="1"/>
  <c r="AV21" i="1"/>
  <c r="AW21" i="1"/>
  <c r="AX21" i="1"/>
  <c r="AZ21" i="1"/>
  <c r="BB21" i="1"/>
  <c r="BC21" i="1"/>
  <c r="BD21" i="1"/>
  <c r="BE21" i="1"/>
  <c r="BF21" i="1"/>
  <c r="BG21" i="1"/>
  <c r="BJ21" i="1"/>
  <c r="BK21" i="1"/>
  <c r="BL21" i="1"/>
  <c r="BM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V17" i="1"/>
  <c r="W17" i="1"/>
  <c r="X17" i="1"/>
  <c r="Y17" i="1"/>
  <c r="Z17" i="1"/>
  <c r="AA17" i="1"/>
  <c r="AB17" i="1"/>
  <c r="AC17" i="1"/>
  <c r="AD17" i="1"/>
  <c r="AE17" i="1"/>
  <c r="AH17" i="1"/>
  <c r="AM17" i="1"/>
  <c r="AN17" i="1"/>
  <c r="AO17" i="1"/>
  <c r="AP17" i="1"/>
  <c r="AQ17" i="1"/>
  <c r="AS17" i="1"/>
  <c r="AU17" i="1"/>
  <c r="AV17" i="1"/>
  <c r="AW17" i="1"/>
  <c r="AX17" i="1"/>
  <c r="AZ17" i="1"/>
  <c r="BB17" i="1"/>
  <c r="BC17" i="1"/>
  <c r="BD17" i="1"/>
  <c r="BE17" i="1"/>
  <c r="BF17" i="1"/>
  <c r="BG17" i="1"/>
  <c r="BJ17" i="1"/>
  <c r="BK17" i="1"/>
  <c r="BL17" i="1"/>
  <c r="BM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V15" i="1"/>
  <c r="W15" i="1"/>
  <c r="X15" i="1"/>
  <c r="Y15" i="1"/>
  <c r="Z15" i="1"/>
  <c r="AA15" i="1"/>
  <c r="AB15" i="1"/>
  <c r="AC15" i="1"/>
  <c r="AD15" i="1"/>
  <c r="AE15" i="1"/>
  <c r="AH15" i="1"/>
  <c r="AM15" i="1"/>
  <c r="AN15" i="1"/>
  <c r="AO15" i="1"/>
  <c r="AP15" i="1"/>
  <c r="AQ15" i="1"/>
  <c r="AS15" i="1"/>
  <c r="AU15" i="1"/>
  <c r="AV15" i="1"/>
  <c r="AX15" i="1"/>
  <c r="AZ15" i="1"/>
  <c r="BB15" i="1"/>
  <c r="BC15" i="1"/>
  <c r="BD15" i="1"/>
  <c r="BE15" i="1"/>
  <c r="BF15" i="1"/>
  <c r="BG15" i="1"/>
  <c r="BJ15" i="1"/>
  <c r="BK15" i="1"/>
  <c r="BL15" i="1"/>
  <c r="BM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V26" i="1"/>
  <c r="W26" i="1"/>
  <c r="X26" i="1"/>
  <c r="Y26" i="1"/>
  <c r="Z26" i="1"/>
  <c r="AA26" i="1"/>
  <c r="AB26" i="1"/>
  <c r="AC26" i="1"/>
  <c r="AD26" i="1"/>
  <c r="AE26" i="1"/>
  <c r="AH26" i="1"/>
  <c r="AM26" i="1"/>
  <c r="AN26" i="1"/>
  <c r="AO26" i="1"/>
  <c r="AP26" i="1"/>
  <c r="AQ26" i="1"/>
  <c r="AS26" i="1"/>
  <c r="AU26" i="1"/>
  <c r="AV26" i="1"/>
  <c r="AW26" i="1"/>
  <c r="AX26" i="1"/>
  <c r="AZ26" i="1"/>
  <c r="BB26" i="1"/>
  <c r="BC26" i="1"/>
  <c r="BD26" i="1"/>
  <c r="BE26" i="1"/>
  <c r="BF26" i="1"/>
  <c r="BG26" i="1"/>
  <c r="BJ26" i="1"/>
  <c r="BK26" i="1"/>
  <c r="BL26" i="1"/>
  <c r="BM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V13" i="1"/>
  <c r="W13" i="1"/>
  <c r="X13" i="1"/>
  <c r="Y13" i="1"/>
  <c r="Z13" i="1"/>
  <c r="AA13" i="1"/>
  <c r="AB13" i="1"/>
  <c r="AC13" i="1"/>
  <c r="AD13" i="1"/>
  <c r="AE13" i="1"/>
  <c r="AH13" i="1"/>
  <c r="AM13" i="1"/>
  <c r="AN13" i="1"/>
  <c r="AO13" i="1"/>
  <c r="AP13" i="1"/>
  <c r="AQ13" i="1"/>
  <c r="AS13" i="1"/>
  <c r="AU13" i="1"/>
  <c r="AV13" i="1"/>
  <c r="AW13" i="1"/>
  <c r="AX13" i="1"/>
  <c r="AZ13" i="1"/>
  <c r="BB13" i="1"/>
  <c r="BC13" i="1"/>
  <c r="BD13" i="1"/>
  <c r="BE13" i="1"/>
  <c r="BF13" i="1"/>
  <c r="BG13" i="1"/>
  <c r="BJ13" i="1"/>
  <c r="BK13" i="1"/>
  <c r="BL13" i="1"/>
  <c r="BM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V23" i="1"/>
  <c r="W23" i="1"/>
  <c r="X23" i="1"/>
  <c r="Y23" i="1"/>
  <c r="Z23" i="1"/>
  <c r="AA23" i="1"/>
  <c r="AB23" i="1"/>
  <c r="AC23" i="1"/>
  <c r="AD23" i="1"/>
  <c r="AE23" i="1"/>
  <c r="AH23" i="1"/>
  <c r="AM23" i="1"/>
  <c r="AN23" i="1"/>
  <c r="AO23" i="1"/>
  <c r="AP23" i="1"/>
  <c r="AQ23" i="1"/>
  <c r="AS23" i="1"/>
  <c r="AU23" i="1"/>
  <c r="AV23" i="1"/>
  <c r="AW23" i="1"/>
  <c r="AX23" i="1"/>
  <c r="AZ23" i="1"/>
  <c r="BB23" i="1"/>
  <c r="BC23" i="1"/>
  <c r="BD23" i="1"/>
  <c r="BE23" i="1"/>
  <c r="BF23" i="1"/>
  <c r="BG23" i="1"/>
  <c r="BJ23" i="1"/>
  <c r="BK23" i="1"/>
  <c r="BL23" i="1"/>
  <c r="BM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V18" i="1"/>
  <c r="W18" i="1"/>
  <c r="X18" i="1"/>
  <c r="Y18" i="1"/>
  <c r="Z18" i="1"/>
  <c r="AA18" i="1"/>
  <c r="AB18" i="1"/>
  <c r="AC18" i="1"/>
  <c r="AD18" i="1"/>
  <c r="AE18" i="1"/>
  <c r="AH18" i="1"/>
  <c r="AM18" i="1"/>
  <c r="AN18" i="1"/>
  <c r="AO18" i="1"/>
  <c r="AP18" i="1"/>
  <c r="AQ18" i="1"/>
  <c r="AS18" i="1"/>
  <c r="AU18" i="1"/>
  <c r="AV18" i="1"/>
  <c r="AW18" i="1"/>
  <c r="AX18" i="1"/>
  <c r="AZ18" i="1"/>
  <c r="BB18" i="1"/>
  <c r="BC18" i="1"/>
  <c r="BD18" i="1"/>
  <c r="BE18" i="1"/>
  <c r="BF18" i="1"/>
  <c r="BG18" i="1"/>
  <c r="BJ18" i="1"/>
  <c r="BK18" i="1"/>
  <c r="BL18" i="1"/>
  <c r="BM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V31" i="1"/>
  <c r="W31" i="1"/>
  <c r="X31" i="1"/>
  <c r="Y31" i="1"/>
  <c r="Z31" i="1"/>
  <c r="AA31" i="1"/>
  <c r="AB31" i="1"/>
  <c r="AC31" i="1"/>
  <c r="AD31" i="1"/>
  <c r="AE31" i="1"/>
  <c r="AH31" i="1"/>
  <c r="AM31" i="1"/>
  <c r="AN31" i="1"/>
  <c r="AO31" i="1"/>
  <c r="AP31" i="1"/>
  <c r="AQ31" i="1"/>
  <c r="AS31" i="1"/>
  <c r="AU31" i="1"/>
  <c r="AV31" i="1"/>
  <c r="AW31" i="1"/>
  <c r="AX31" i="1"/>
  <c r="AZ31" i="1"/>
  <c r="BB31" i="1"/>
  <c r="BC31" i="1"/>
  <c r="BD31" i="1"/>
  <c r="BE31" i="1"/>
  <c r="BF31" i="1"/>
  <c r="BG31" i="1"/>
  <c r="BJ31" i="1"/>
  <c r="BK31" i="1"/>
  <c r="BL31" i="1"/>
  <c r="BM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V16" i="1"/>
  <c r="W16" i="1"/>
  <c r="X16" i="1"/>
  <c r="Y16" i="1"/>
  <c r="Z16" i="1"/>
  <c r="AA16" i="1"/>
  <c r="AB16" i="1"/>
  <c r="AC16" i="1"/>
  <c r="AD16" i="1"/>
  <c r="AE16" i="1"/>
  <c r="AH16" i="1"/>
  <c r="AM16" i="1"/>
  <c r="AN16" i="1"/>
  <c r="AO16" i="1"/>
  <c r="AP16" i="1"/>
  <c r="AQ16" i="1"/>
  <c r="AS16" i="1"/>
  <c r="AU16" i="1"/>
  <c r="AV16" i="1"/>
  <c r="AW16" i="1"/>
  <c r="AX16" i="1"/>
  <c r="AZ16" i="1"/>
  <c r="BB16" i="1"/>
  <c r="BC16" i="1"/>
  <c r="BD16" i="1"/>
  <c r="BE16" i="1"/>
  <c r="BF16" i="1"/>
  <c r="BG16" i="1"/>
  <c r="BJ16" i="1"/>
  <c r="BK16" i="1"/>
  <c r="BL16" i="1"/>
  <c r="BM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V20" i="1"/>
  <c r="W20" i="1"/>
  <c r="X20" i="1"/>
  <c r="Y20" i="1"/>
  <c r="Z20" i="1"/>
  <c r="AA20" i="1"/>
  <c r="AB20" i="1"/>
  <c r="AC20" i="1"/>
  <c r="AD20" i="1"/>
  <c r="AE20" i="1"/>
  <c r="AH20" i="1"/>
  <c r="AM20" i="1"/>
  <c r="AN20" i="1"/>
  <c r="AO20" i="1"/>
  <c r="AP20" i="1"/>
  <c r="AQ20" i="1"/>
  <c r="AS20" i="1"/>
  <c r="AU20" i="1"/>
  <c r="AV20" i="1"/>
  <c r="AW20" i="1"/>
  <c r="AX20" i="1"/>
  <c r="AZ20" i="1"/>
  <c r="BB20" i="1"/>
  <c r="BC20" i="1"/>
  <c r="BD20" i="1"/>
  <c r="BE20" i="1"/>
  <c r="BF20" i="1"/>
  <c r="BG20" i="1"/>
  <c r="BJ20" i="1"/>
  <c r="BK20" i="1"/>
  <c r="BL20" i="1"/>
  <c r="BM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O9" i="1"/>
  <c r="DP9" i="1"/>
  <c r="DQ9" i="1"/>
  <c r="DR9" i="1"/>
  <c r="DS9" i="1"/>
  <c r="DT9" i="1"/>
  <c r="DU9" i="1"/>
  <c r="DV9" i="1"/>
  <c r="DW9" i="1"/>
  <c r="DZ9" i="1"/>
  <c r="EE9" i="1"/>
  <c r="EF9" i="1"/>
  <c r="EG9" i="1"/>
  <c r="EH9" i="1"/>
  <c r="EI9" i="1"/>
  <c r="EK9" i="1"/>
  <c r="EM9" i="1"/>
  <c r="EN9" i="1"/>
  <c r="EO9" i="1"/>
  <c r="EP9" i="1"/>
  <c r="ER9" i="1"/>
  <c r="ET9" i="1"/>
  <c r="EV9" i="1"/>
  <c r="EX9" i="1"/>
  <c r="EY9" i="1"/>
  <c r="FC9" i="1"/>
  <c r="FD9" i="1"/>
  <c r="FE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DN9" i="1"/>
  <c r="W6" i="1"/>
  <c r="X6" i="1"/>
  <c r="Y6" i="1"/>
  <c r="Z6" i="1"/>
  <c r="AA6" i="1"/>
  <c r="AB6" i="1"/>
  <c r="AC6" i="1"/>
  <c r="AD6" i="1"/>
  <c r="AO6" i="1"/>
  <c r="AP6" i="1"/>
  <c r="AQ6" i="1"/>
  <c r="AS6" i="1"/>
  <c r="AU6" i="1"/>
  <c r="AV6" i="1"/>
  <c r="AW6" i="1"/>
  <c r="AX6" i="1"/>
  <c r="AZ6" i="1"/>
  <c r="BB6" i="1"/>
  <c r="BC6" i="1"/>
  <c r="BD6" i="1"/>
  <c r="BE6" i="1"/>
  <c r="BF6" i="1"/>
  <c r="BG6" i="1"/>
  <c r="BJ6" i="1"/>
  <c r="BK6" i="1"/>
  <c r="BL6" i="1"/>
  <c r="BM6" i="1"/>
  <c r="BP6" i="1"/>
  <c r="BR6" i="1"/>
  <c r="BS6" i="1"/>
  <c r="BT6" i="1"/>
  <c r="BU6" i="1"/>
  <c r="BV6" i="1"/>
  <c r="BW6" i="1"/>
  <c r="BX6" i="1"/>
  <c r="V6" i="1"/>
  <c r="BM12" i="1"/>
  <c r="BL12" i="1"/>
  <c r="BK12" i="1"/>
  <c r="BJ12" i="1"/>
  <c r="BG12" i="1"/>
  <c r="BF12" i="1"/>
  <c r="BE12" i="1"/>
  <c r="BD12" i="1"/>
  <c r="BC12" i="1"/>
  <c r="BB12" i="1"/>
  <c r="AZ12" i="1"/>
  <c r="AX12" i="1"/>
  <c r="AW12" i="1"/>
  <c r="AV12" i="1"/>
  <c r="AU12" i="1"/>
  <c r="AS12" i="1"/>
  <c r="AQ12" i="1"/>
  <c r="AP12" i="1"/>
  <c r="AO12" i="1"/>
  <c r="AN12" i="1"/>
  <c r="AM12" i="1"/>
  <c r="AH12" i="1"/>
  <c r="AE12" i="1"/>
  <c r="AD12" i="1"/>
  <c r="AC12" i="1"/>
  <c r="AB12" i="1"/>
  <c r="AA12" i="1"/>
  <c r="Z12" i="1"/>
  <c r="Y12" i="1"/>
  <c r="X12" i="1"/>
  <c r="W12" i="1"/>
  <c r="V12" i="1"/>
  <c r="CI6" i="2"/>
  <c r="CH6" i="2"/>
  <c r="CG6" i="2"/>
  <c r="CF6" i="2"/>
  <c r="CE6" i="2"/>
  <c r="CD6" i="2"/>
  <c r="I17" i="1" l="1"/>
  <c r="M17" i="1"/>
  <c r="N17" i="1"/>
  <c r="K17" i="1"/>
  <c r="O17" i="1"/>
  <c r="L17" i="1"/>
  <c r="Q19" i="1"/>
  <c r="J19" i="1"/>
  <c r="R19" i="1"/>
  <c r="P19" i="1"/>
  <c r="S19" i="1"/>
  <c r="T19" i="1"/>
  <c r="Q28" i="1"/>
  <c r="J28" i="1"/>
  <c r="R28" i="1"/>
  <c r="S28" i="1"/>
  <c r="T28" i="1"/>
  <c r="P28" i="1"/>
  <c r="I31" i="1"/>
  <c r="M31" i="1"/>
  <c r="N31" i="1"/>
  <c r="K31" i="1"/>
  <c r="O31" i="1"/>
  <c r="L31" i="1"/>
  <c r="I23" i="1"/>
  <c r="M23" i="1"/>
  <c r="N23" i="1"/>
  <c r="K23" i="1"/>
  <c r="O23" i="1"/>
  <c r="L23" i="1"/>
  <c r="I26" i="1"/>
  <c r="M26" i="1"/>
  <c r="N26" i="1"/>
  <c r="K26" i="1"/>
  <c r="O26" i="1"/>
  <c r="L26" i="1"/>
  <c r="Q17" i="1"/>
  <c r="J17" i="1"/>
  <c r="R17" i="1"/>
  <c r="P17" i="1"/>
  <c r="S17" i="1"/>
  <c r="T17" i="1"/>
  <c r="Q14" i="1"/>
  <c r="J14" i="1"/>
  <c r="R14" i="1"/>
  <c r="P14" i="1"/>
  <c r="S14" i="1"/>
  <c r="T14" i="1"/>
  <c r="Q29" i="1"/>
  <c r="J29" i="1"/>
  <c r="R29" i="1"/>
  <c r="S29" i="1"/>
  <c r="P29" i="1"/>
  <c r="T29" i="1"/>
  <c r="I11" i="1"/>
  <c r="M11" i="1"/>
  <c r="N11" i="1"/>
  <c r="K11" i="1"/>
  <c r="O11" i="1"/>
  <c r="L11" i="1"/>
  <c r="I25" i="1"/>
  <c r="M25" i="1"/>
  <c r="N25" i="1"/>
  <c r="K25" i="1"/>
  <c r="O25" i="1"/>
  <c r="L25" i="1"/>
  <c r="I22" i="1"/>
  <c r="M22" i="1"/>
  <c r="N22" i="1"/>
  <c r="K22" i="1"/>
  <c r="O22" i="1"/>
  <c r="L22" i="1"/>
  <c r="L10" i="1"/>
  <c r="O10" i="1"/>
  <c r="K10" i="1"/>
  <c r="N10" i="1"/>
  <c r="I10" i="1"/>
  <c r="M10" i="1"/>
  <c r="Q12" i="1"/>
  <c r="J12" i="1"/>
  <c r="R12" i="1"/>
  <c r="P12" i="1"/>
  <c r="S12" i="1"/>
  <c r="T12" i="1"/>
  <c r="Q13" i="1"/>
  <c r="J13" i="1"/>
  <c r="R13" i="1"/>
  <c r="T13" i="1"/>
  <c r="S13" i="1"/>
  <c r="P13" i="1"/>
  <c r="I29" i="1"/>
  <c r="M29" i="1"/>
  <c r="N29" i="1"/>
  <c r="K29" i="1"/>
  <c r="O29" i="1"/>
  <c r="L29" i="1"/>
  <c r="I20" i="1"/>
  <c r="M20" i="1"/>
  <c r="N20" i="1"/>
  <c r="L20" i="1"/>
  <c r="K20" i="1"/>
  <c r="O20" i="1"/>
  <c r="Q20" i="1"/>
  <c r="J20" i="1"/>
  <c r="R20" i="1"/>
  <c r="T20" i="1"/>
  <c r="S20" i="1"/>
  <c r="P20" i="1"/>
  <c r="Q31" i="1"/>
  <c r="J31" i="1"/>
  <c r="R31" i="1"/>
  <c r="S31" i="1"/>
  <c r="P31" i="1"/>
  <c r="T31" i="1"/>
  <c r="Q23" i="1"/>
  <c r="J23" i="1"/>
  <c r="R23" i="1"/>
  <c r="S23" i="1"/>
  <c r="P23" i="1"/>
  <c r="T23" i="1"/>
  <c r="Q26" i="1"/>
  <c r="J26" i="1"/>
  <c r="R26" i="1"/>
  <c r="S26" i="1"/>
  <c r="T26" i="1"/>
  <c r="P26" i="1"/>
  <c r="I15" i="1"/>
  <c r="M15" i="1"/>
  <c r="N15" i="1"/>
  <c r="L15" i="1"/>
  <c r="K15" i="1"/>
  <c r="O15" i="1"/>
  <c r="I21" i="1"/>
  <c r="M21" i="1"/>
  <c r="N21" i="1"/>
  <c r="K21" i="1"/>
  <c r="O21" i="1"/>
  <c r="L21" i="1"/>
  <c r="I24" i="1"/>
  <c r="M24" i="1"/>
  <c r="N24" i="1"/>
  <c r="K24" i="1"/>
  <c r="O24" i="1"/>
  <c r="L24" i="1"/>
  <c r="Q11" i="1"/>
  <c r="J11" i="1"/>
  <c r="R11" i="1"/>
  <c r="P11" i="1"/>
  <c r="T11" i="1"/>
  <c r="S11" i="1"/>
  <c r="Q25" i="1"/>
  <c r="J25" i="1"/>
  <c r="R25" i="1"/>
  <c r="S25" i="1"/>
  <c r="P25" i="1"/>
  <c r="T25" i="1"/>
  <c r="Q22" i="1"/>
  <c r="J22" i="1"/>
  <c r="R22" i="1"/>
  <c r="S22" i="1"/>
  <c r="T22" i="1"/>
  <c r="P22" i="1"/>
  <c r="S10" i="1"/>
  <c r="J10" i="1"/>
  <c r="R10" i="1"/>
  <c r="Q10" i="1"/>
  <c r="P10" i="1"/>
  <c r="T10" i="1"/>
  <c r="Q16" i="1"/>
  <c r="J16" i="1"/>
  <c r="R16" i="1"/>
  <c r="T16" i="1"/>
  <c r="S16" i="1"/>
  <c r="P16" i="1"/>
  <c r="Q18" i="1"/>
  <c r="J18" i="1"/>
  <c r="R18" i="1"/>
  <c r="T18" i="1"/>
  <c r="S18" i="1"/>
  <c r="P18" i="1"/>
  <c r="I14" i="1"/>
  <c r="M14" i="1"/>
  <c r="N14" i="1"/>
  <c r="K14" i="1"/>
  <c r="O14" i="1"/>
  <c r="L14" i="1"/>
  <c r="Q27" i="1"/>
  <c r="J27" i="1"/>
  <c r="R27" i="1"/>
  <c r="S27" i="1"/>
  <c r="T27" i="1"/>
  <c r="P27" i="1"/>
  <c r="I12" i="1"/>
  <c r="M12" i="1"/>
  <c r="N12" i="1"/>
  <c r="K12" i="1"/>
  <c r="O12" i="1"/>
  <c r="L12" i="1"/>
  <c r="I16" i="1"/>
  <c r="M16" i="1"/>
  <c r="N16" i="1"/>
  <c r="L16" i="1"/>
  <c r="K16" i="1"/>
  <c r="O16" i="1"/>
  <c r="I18" i="1"/>
  <c r="M18" i="1"/>
  <c r="N18" i="1"/>
  <c r="L18" i="1"/>
  <c r="H18" i="1" s="1"/>
  <c r="K18" i="1"/>
  <c r="O18" i="1"/>
  <c r="I13" i="1"/>
  <c r="M13" i="1"/>
  <c r="N13" i="1"/>
  <c r="L13" i="1"/>
  <c r="K13" i="1"/>
  <c r="O13" i="1"/>
  <c r="Q15" i="1"/>
  <c r="J15" i="1"/>
  <c r="R15" i="1"/>
  <c r="P15" i="1"/>
  <c r="S15" i="1"/>
  <c r="T15" i="1"/>
  <c r="Q21" i="1"/>
  <c r="J21" i="1"/>
  <c r="R21" i="1"/>
  <c r="S21" i="1"/>
  <c r="P21" i="1"/>
  <c r="T21" i="1"/>
  <c r="Q24" i="1"/>
  <c r="J24" i="1"/>
  <c r="R24" i="1"/>
  <c r="S24" i="1"/>
  <c r="T24" i="1"/>
  <c r="P24" i="1"/>
  <c r="I27" i="1"/>
  <c r="M27" i="1"/>
  <c r="N27" i="1"/>
  <c r="K27" i="1"/>
  <c r="O27" i="1"/>
  <c r="L27" i="1"/>
  <c r="I19" i="1"/>
  <c r="M19" i="1"/>
  <c r="N19" i="1"/>
  <c r="K19" i="1"/>
  <c r="H19" i="1" s="1"/>
  <c r="O19" i="1"/>
  <c r="L19" i="1"/>
  <c r="I28" i="1"/>
  <c r="M28" i="1"/>
  <c r="N28" i="1"/>
  <c r="K28" i="1"/>
  <c r="O28" i="1"/>
  <c r="L28" i="1"/>
  <c r="H28" i="1" s="1"/>
  <c r="V35" i="2"/>
  <c r="X35" i="2"/>
  <c r="Y35" i="2"/>
  <c r="Z35" i="2"/>
  <c r="AE35" i="2"/>
  <c r="AF35" i="2"/>
  <c r="AG35" i="2"/>
  <c r="AH35" i="2"/>
  <c r="AI35" i="2"/>
  <c r="AK35" i="2"/>
  <c r="AL35" i="2"/>
  <c r="AM35" i="2"/>
  <c r="AN35" i="2"/>
  <c r="AO35" i="2"/>
  <c r="AP35" i="2"/>
  <c r="AR35" i="2"/>
  <c r="AT35" i="2"/>
  <c r="AU35" i="2"/>
  <c r="AV35" i="2"/>
  <c r="AW35" i="2"/>
  <c r="AX35" i="2"/>
  <c r="AY35" i="2"/>
  <c r="AZ35" i="2"/>
  <c r="BA35" i="2"/>
  <c r="BC35" i="2"/>
  <c r="BE35" i="2"/>
  <c r="BF35" i="2"/>
  <c r="BG35" i="2"/>
  <c r="BH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V31" i="2"/>
  <c r="X31" i="2"/>
  <c r="Y31" i="2"/>
  <c r="Z31" i="2"/>
  <c r="AE31" i="2"/>
  <c r="AF31" i="2"/>
  <c r="AG31" i="2"/>
  <c r="AH31" i="2"/>
  <c r="AI31" i="2"/>
  <c r="AK31" i="2"/>
  <c r="AL31" i="2"/>
  <c r="AM31" i="2"/>
  <c r="AN31" i="2"/>
  <c r="AO31" i="2"/>
  <c r="AP31" i="2"/>
  <c r="AR31" i="2"/>
  <c r="AT31" i="2"/>
  <c r="AU31" i="2"/>
  <c r="AV31" i="2"/>
  <c r="AW31" i="2"/>
  <c r="AX31" i="2"/>
  <c r="AY31" i="2"/>
  <c r="AZ31" i="2"/>
  <c r="BA31" i="2"/>
  <c r="BC31" i="2"/>
  <c r="BE31" i="2"/>
  <c r="BF31" i="2"/>
  <c r="BG31" i="2"/>
  <c r="BH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V30" i="2"/>
  <c r="X30" i="2"/>
  <c r="Y30" i="2"/>
  <c r="Z30" i="2"/>
  <c r="AE30" i="2"/>
  <c r="AF30" i="2"/>
  <c r="AG30" i="2"/>
  <c r="AH30" i="2"/>
  <c r="AI30" i="2"/>
  <c r="AK30" i="2"/>
  <c r="AL30" i="2"/>
  <c r="AM30" i="2"/>
  <c r="AN30" i="2"/>
  <c r="AO30" i="2"/>
  <c r="AP30" i="2"/>
  <c r="AR30" i="2"/>
  <c r="AT30" i="2"/>
  <c r="AU30" i="2"/>
  <c r="AV30" i="2"/>
  <c r="AW30" i="2"/>
  <c r="AX30" i="2"/>
  <c r="AY30" i="2"/>
  <c r="AZ30" i="2"/>
  <c r="BA30" i="2"/>
  <c r="BC30" i="2"/>
  <c r="BE30" i="2"/>
  <c r="BF30" i="2"/>
  <c r="BG30" i="2"/>
  <c r="BH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V20" i="2"/>
  <c r="X20" i="2"/>
  <c r="Y20" i="2"/>
  <c r="Z20" i="2"/>
  <c r="AE20" i="2"/>
  <c r="AF20" i="2"/>
  <c r="AG20" i="2"/>
  <c r="AH20" i="2"/>
  <c r="AI20" i="2"/>
  <c r="AK20" i="2"/>
  <c r="AL20" i="2"/>
  <c r="AM20" i="2"/>
  <c r="AN20" i="2"/>
  <c r="AO20" i="2"/>
  <c r="AP20" i="2"/>
  <c r="AR20" i="2"/>
  <c r="AT20" i="2"/>
  <c r="AU20" i="2"/>
  <c r="AV20" i="2"/>
  <c r="AW20" i="2"/>
  <c r="AX20" i="2"/>
  <c r="AY20" i="2"/>
  <c r="AZ20" i="2"/>
  <c r="BA20" i="2"/>
  <c r="BC20" i="2"/>
  <c r="BE20" i="2"/>
  <c r="BF20" i="2"/>
  <c r="BG20" i="2"/>
  <c r="BH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V18" i="2"/>
  <c r="X18" i="2"/>
  <c r="Y18" i="2"/>
  <c r="Z18" i="2"/>
  <c r="AE18" i="2"/>
  <c r="AF18" i="2"/>
  <c r="AG18" i="2"/>
  <c r="AH18" i="2"/>
  <c r="AI18" i="2"/>
  <c r="AK18" i="2"/>
  <c r="AL18" i="2"/>
  <c r="AM18" i="2"/>
  <c r="AN18" i="2"/>
  <c r="AO18" i="2"/>
  <c r="AP18" i="2"/>
  <c r="AR18" i="2"/>
  <c r="AT18" i="2"/>
  <c r="AU18" i="2"/>
  <c r="AV18" i="2"/>
  <c r="AW18" i="2"/>
  <c r="AX18" i="2"/>
  <c r="AY18" i="2"/>
  <c r="AZ18" i="2"/>
  <c r="BA18" i="2"/>
  <c r="BC18" i="2"/>
  <c r="BE18" i="2"/>
  <c r="BF18" i="2"/>
  <c r="BG18" i="2"/>
  <c r="BH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V16" i="2"/>
  <c r="X16" i="2"/>
  <c r="Y16" i="2"/>
  <c r="Z16" i="2"/>
  <c r="AE16" i="2"/>
  <c r="AF16" i="2"/>
  <c r="AG16" i="2"/>
  <c r="AH16" i="2"/>
  <c r="AI16" i="2"/>
  <c r="AK16" i="2"/>
  <c r="AL16" i="2"/>
  <c r="AM16" i="2"/>
  <c r="AN16" i="2"/>
  <c r="AO16" i="2"/>
  <c r="AP16" i="2"/>
  <c r="AR16" i="2"/>
  <c r="AT16" i="2"/>
  <c r="AU16" i="2"/>
  <c r="AV16" i="2"/>
  <c r="AW16" i="2"/>
  <c r="AX16" i="2"/>
  <c r="AY16" i="2"/>
  <c r="AZ16" i="2"/>
  <c r="BA16" i="2"/>
  <c r="BC16" i="2"/>
  <c r="BE16" i="2"/>
  <c r="BF16" i="2"/>
  <c r="BG16" i="2"/>
  <c r="BH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V36" i="2"/>
  <c r="X36" i="2"/>
  <c r="Y36" i="2"/>
  <c r="Z36" i="2"/>
  <c r="AE36" i="2"/>
  <c r="AF36" i="2"/>
  <c r="AG36" i="2"/>
  <c r="AH36" i="2"/>
  <c r="AI36" i="2"/>
  <c r="AK36" i="2"/>
  <c r="AL36" i="2"/>
  <c r="AM36" i="2"/>
  <c r="AN36" i="2"/>
  <c r="AO36" i="2"/>
  <c r="AP36" i="2"/>
  <c r="AR36" i="2"/>
  <c r="AT36" i="2"/>
  <c r="AU36" i="2"/>
  <c r="AV36" i="2"/>
  <c r="AW36" i="2"/>
  <c r="AX36" i="2"/>
  <c r="AY36" i="2"/>
  <c r="AZ36" i="2"/>
  <c r="BA36" i="2"/>
  <c r="BC36" i="2"/>
  <c r="BE36" i="2"/>
  <c r="BF36" i="2"/>
  <c r="BG36" i="2"/>
  <c r="BH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V22" i="2"/>
  <c r="X22" i="2"/>
  <c r="Y22" i="2"/>
  <c r="Z22" i="2"/>
  <c r="AE22" i="2"/>
  <c r="AF22" i="2"/>
  <c r="AG22" i="2"/>
  <c r="AH22" i="2"/>
  <c r="AI22" i="2"/>
  <c r="AK22" i="2"/>
  <c r="AL22" i="2"/>
  <c r="AM22" i="2"/>
  <c r="AN22" i="2"/>
  <c r="AO22" i="2"/>
  <c r="AP22" i="2"/>
  <c r="AR22" i="2"/>
  <c r="AT22" i="2"/>
  <c r="AU22" i="2"/>
  <c r="AV22" i="2"/>
  <c r="AW22" i="2"/>
  <c r="AX22" i="2"/>
  <c r="AY22" i="2"/>
  <c r="AZ22" i="2"/>
  <c r="BA22" i="2"/>
  <c r="BC22" i="2"/>
  <c r="BE22" i="2"/>
  <c r="BF22" i="2"/>
  <c r="BG22" i="2"/>
  <c r="BH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V33" i="2"/>
  <c r="X33" i="2"/>
  <c r="Y33" i="2"/>
  <c r="Z33" i="2"/>
  <c r="AE33" i="2"/>
  <c r="AF33" i="2"/>
  <c r="AG33" i="2"/>
  <c r="AH33" i="2"/>
  <c r="AI33" i="2"/>
  <c r="AK33" i="2"/>
  <c r="AL33" i="2"/>
  <c r="AM33" i="2"/>
  <c r="AN33" i="2"/>
  <c r="AO33" i="2"/>
  <c r="AP33" i="2"/>
  <c r="AR33" i="2"/>
  <c r="AT33" i="2"/>
  <c r="AU33" i="2"/>
  <c r="AV33" i="2"/>
  <c r="AW33" i="2"/>
  <c r="AX33" i="2"/>
  <c r="AY33" i="2"/>
  <c r="AZ33" i="2"/>
  <c r="BA33" i="2"/>
  <c r="BC33" i="2"/>
  <c r="BE33" i="2"/>
  <c r="BF33" i="2"/>
  <c r="BG33" i="2"/>
  <c r="BH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V13" i="2"/>
  <c r="X13" i="2"/>
  <c r="Y13" i="2"/>
  <c r="Z13" i="2"/>
  <c r="AE13" i="2"/>
  <c r="AF13" i="2"/>
  <c r="AG13" i="2"/>
  <c r="AH13" i="2"/>
  <c r="AI13" i="2"/>
  <c r="AK13" i="2"/>
  <c r="AL13" i="2"/>
  <c r="AM13" i="2"/>
  <c r="AN13" i="2"/>
  <c r="AO13" i="2"/>
  <c r="AP13" i="2"/>
  <c r="AR13" i="2"/>
  <c r="AT13" i="2"/>
  <c r="AU13" i="2"/>
  <c r="AV13" i="2"/>
  <c r="AW13" i="2"/>
  <c r="AX13" i="2"/>
  <c r="AY13" i="2"/>
  <c r="AZ13" i="2"/>
  <c r="BA13" i="2"/>
  <c r="BC13" i="2"/>
  <c r="BE13" i="2"/>
  <c r="BF13" i="2"/>
  <c r="BG13" i="2"/>
  <c r="BH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V10" i="2"/>
  <c r="X10" i="2"/>
  <c r="Y10" i="2"/>
  <c r="Z10" i="2"/>
  <c r="AE10" i="2"/>
  <c r="AF10" i="2"/>
  <c r="AG10" i="2"/>
  <c r="AH10" i="2"/>
  <c r="AI10" i="2"/>
  <c r="AK10" i="2"/>
  <c r="AL10" i="2"/>
  <c r="AM10" i="2"/>
  <c r="AN10" i="2"/>
  <c r="AO10" i="2"/>
  <c r="AP10" i="2"/>
  <c r="AR10" i="2"/>
  <c r="AT10" i="2"/>
  <c r="AU10" i="2"/>
  <c r="AV10" i="2"/>
  <c r="AW10" i="2"/>
  <c r="AX10" i="2"/>
  <c r="AY10" i="2"/>
  <c r="AZ10" i="2"/>
  <c r="BA10" i="2"/>
  <c r="BC10" i="2"/>
  <c r="BE10" i="2"/>
  <c r="BF10" i="2"/>
  <c r="BG10" i="2"/>
  <c r="BH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V15" i="2"/>
  <c r="X15" i="2"/>
  <c r="Y15" i="2"/>
  <c r="Z15" i="2"/>
  <c r="AE15" i="2"/>
  <c r="AF15" i="2"/>
  <c r="AG15" i="2"/>
  <c r="AH15" i="2"/>
  <c r="AI15" i="2"/>
  <c r="AK15" i="2"/>
  <c r="AL15" i="2"/>
  <c r="AM15" i="2"/>
  <c r="AN15" i="2"/>
  <c r="AO15" i="2"/>
  <c r="AP15" i="2"/>
  <c r="AR15" i="2"/>
  <c r="AT15" i="2"/>
  <c r="AU15" i="2"/>
  <c r="AV15" i="2"/>
  <c r="AW15" i="2"/>
  <c r="AX15" i="2"/>
  <c r="AY15" i="2"/>
  <c r="AZ15" i="2"/>
  <c r="BA15" i="2"/>
  <c r="BC15" i="2"/>
  <c r="BE15" i="2"/>
  <c r="BF15" i="2"/>
  <c r="BG15" i="2"/>
  <c r="BH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V21" i="2"/>
  <c r="X21" i="2"/>
  <c r="Y21" i="2"/>
  <c r="Z21" i="2"/>
  <c r="AE21" i="2"/>
  <c r="AF21" i="2"/>
  <c r="AG21" i="2"/>
  <c r="AH21" i="2"/>
  <c r="AI21" i="2"/>
  <c r="AK21" i="2"/>
  <c r="AL21" i="2"/>
  <c r="AM21" i="2"/>
  <c r="AN21" i="2"/>
  <c r="AP21" i="2"/>
  <c r="AR21" i="2"/>
  <c r="AT21" i="2"/>
  <c r="AU21" i="2"/>
  <c r="AV21" i="2"/>
  <c r="AW21" i="2"/>
  <c r="AX21" i="2"/>
  <c r="AY21" i="2"/>
  <c r="AZ21" i="2"/>
  <c r="BA21" i="2"/>
  <c r="BC21" i="2"/>
  <c r="BE21" i="2"/>
  <c r="BF21" i="2"/>
  <c r="BG21" i="2"/>
  <c r="BH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V23" i="2"/>
  <c r="X23" i="2"/>
  <c r="Y23" i="2"/>
  <c r="Z23" i="2"/>
  <c r="AE23" i="2"/>
  <c r="AF23" i="2"/>
  <c r="AG23" i="2"/>
  <c r="AH23" i="2"/>
  <c r="AI23" i="2"/>
  <c r="AK23" i="2"/>
  <c r="AL23" i="2"/>
  <c r="AM23" i="2"/>
  <c r="AN23" i="2"/>
  <c r="AO23" i="2"/>
  <c r="AP23" i="2"/>
  <c r="AR23" i="2"/>
  <c r="AT23" i="2"/>
  <c r="AU23" i="2"/>
  <c r="AV23" i="2"/>
  <c r="AW23" i="2"/>
  <c r="AX23" i="2"/>
  <c r="AY23" i="2"/>
  <c r="AZ23" i="2"/>
  <c r="BA23" i="2"/>
  <c r="BC23" i="2"/>
  <c r="BE23" i="2"/>
  <c r="BF23" i="2"/>
  <c r="BG23" i="2"/>
  <c r="BH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V11" i="2"/>
  <c r="X11" i="2"/>
  <c r="Y11" i="2"/>
  <c r="Z11" i="2"/>
  <c r="AE11" i="2"/>
  <c r="AF11" i="2"/>
  <c r="AG11" i="2"/>
  <c r="AH11" i="2"/>
  <c r="AI11" i="2"/>
  <c r="AK11" i="2"/>
  <c r="AL11" i="2"/>
  <c r="AM11" i="2"/>
  <c r="AN11" i="2"/>
  <c r="AO11" i="2"/>
  <c r="AP11" i="2"/>
  <c r="AR11" i="2"/>
  <c r="AT11" i="2"/>
  <c r="AU11" i="2"/>
  <c r="AV11" i="2"/>
  <c r="AW11" i="2"/>
  <c r="AX11" i="2"/>
  <c r="AY11" i="2"/>
  <c r="AZ11" i="2"/>
  <c r="BA11" i="2"/>
  <c r="BC11" i="2"/>
  <c r="BE11" i="2"/>
  <c r="BF11" i="2"/>
  <c r="BG11" i="2"/>
  <c r="BH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V12" i="2"/>
  <c r="X12" i="2"/>
  <c r="Y12" i="2"/>
  <c r="Z12" i="2"/>
  <c r="AE12" i="2"/>
  <c r="AF12" i="2"/>
  <c r="AG12" i="2"/>
  <c r="AH12" i="2"/>
  <c r="AI12" i="2"/>
  <c r="AK12" i="2"/>
  <c r="AL12" i="2"/>
  <c r="AM12" i="2"/>
  <c r="AN12" i="2"/>
  <c r="AP12" i="2"/>
  <c r="AR12" i="2"/>
  <c r="AT12" i="2"/>
  <c r="AU12" i="2"/>
  <c r="AV12" i="2"/>
  <c r="AW12" i="2"/>
  <c r="AX12" i="2"/>
  <c r="AY12" i="2"/>
  <c r="AZ12" i="2"/>
  <c r="BA12" i="2"/>
  <c r="BC12" i="2"/>
  <c r="BE12" i="2"/>
  <c r="BF12" i="2"/>
  <c r="BG12" i="2"/>
  <c r="BH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V34" i="2"/>
  <c r="X34" i="2"/>
  <c r="Y34" i="2"/>
  <c r="Z34" i="2"/>
  <c r="AE34" i="2"/>
  <c r="AF34" i="2"/>
  <c r="AG34" i="2"/>
  <c r="AH34" i="2"/>
  <c r="AI34" i="2"/>
  <c r="AK34" i="2"/>
  <c r="AL34" i="2"/>
  <c r="AM34" i="2"/>
  <c r="AN34" i="2"/>
  <c r="AO34" i="2"/>
  <c r="AP34" i="2"/>
  <c r="AR34" i="2"/>
  <c r="AT34" i="2"/>
  <c r="AU34" i="2"/>
  <c r="AV34" i="2"/>
  <c r="AW34" i="2"/>
  <c r="AX34" i="2"/>
  <c r="AY34" i="2"/>
  <c r="AZ34" i="2"/>
  <c r="BA34" i="2"/>
  <c r="BC34" i="2"/>
  <c r="BE34" i="2"/>
  <c r="BF34" i="2"/>
  <c r="BG34" i="2"/>
  <c r="BH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V24" i="2"/>
  <c r="X24" i="2"/>
  <c r="Y24" i="2"/>
  <c r="Z24" i="2"/>
  <c r="AE24" i="2"/>
  <c r="AF24" i="2"/>
  <c r="AG24" i="2"/>
  <c r="AH24" i="2"/>
  <c r="AI24" i="2"/>
  <c r="AK24" i="2"/>
  <c r="AL24" i="2"/>
  <c r="AM24" i="2"/>
  <c r="AN24" i="2"/>
  <c r="AO24" i="2"/>
  <c r="AP24" i="2"/>
  <c r="AR24" i="2"/>
  <c r="AT24" i="2"/>
  <c r="AU24" i="2"/>
  <c r="AV24" i="2"/>
  <c r="AW24" i="2"/>
  <c r="AX24" i="2"/>
  <c r="AY24" i="2"/>
  <c r="AZ24" i="2"/>
  <c r="BA24" i="2"/>
  <c r="BC24" i="2"/>
  <c r="BE24" i="2"/>
  <c r="BF24" i="2"/>
  <c r="BG24" i="2"/>
  <c r="BH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V14" i="2"/>
  <c r="X14" i="2"/>
  <c r="Y14" i="2"/>
  <c r="Z14" i="2"/>
  <c r="AE14" i="2"/>
  <c r="AF14" i="2"/>
  <c r="AG14" i="2"/>
  <c r="AH14" i="2"/>
  <c r="AI14" i="2"/>
  <c r="AK14" i="2"/>
  <c r="AL14" i="2"/>
  <c r="AM14" i="2"/>
  <c r="AN14" i="2"/>
  <c r="AO14" i="2"/>
  <c r="AP14" i="2"/>
  <c r="AR14" i="2"/>
  <c r="AT14" i="2"/>
  <c r="AU14" i="2"/>
  <c r="AV14" i="2"/>
  <c r="AW14" i="2"/>
  <c r="AX14" i="2"/>
  <c r="AY14" i="2"/>
  <c r="AZ14" i="2"/>
  <c r="BA14" i="2"/>
  <c r="BC14" i="2"/>
  <c r="BE14" i="2"/>
  <c r="BF14" i="2"/>
  <c r="BG14" i="2"/>
  <c r="BH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V38" i="2"/>
  <c r="X38" i="2"/>
  <c r="Y38" i="2"/>
  <c r="Z38" i="2"/>
  <c r="AE38" i="2"/>
  <c r="AF38" i="2"/>
  <c r="AG38" i="2"/>
  <c r="AH38" i="2"/>
  <c r="AI38" i="2"/>
  <c r="AK38" i="2"/>
  <c r="AL38" i="2"/>
  <c r="AM38" i="2"/>
  <c r="AN38" i="2"/>
  <c r="AO38" i="2"/>
  <c r="AP38" i="2"/>
  <c r="AR38" i="2"/>
  <c r="AT38" i="2"/>
  <c r="AU38" i="2"/>
  <c r="AV38" i="2"/>
  <c r="AW38" i="2"/>
  <c r="AX38" i="2"/>
  <c r="AY38" i="2"/>
  <c r="AZ38" i="2"/>
  <c r="BA38" i="2"/>
  <c r="BC38" i="2"/>
  <c r="BE38" i="2"/>
  <c r="BF38" i="2"/>
  <c r="BG38" i="2"/>
  <c r="BH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DN9" i="2"/>
  <c r="DO9" i="2"/>
  <c r="DT9" i="2"/>
  <c r="DU9" i="2"/>
  <c r="DV9" i="2"/>
  <c r="DW9" i="2"/>
  <c r="DX9" i="2"/>
  <c r="DZ9" i="2"/>
  <c r="EA9" i="2"/>
  <c r="EB9" i="2"/>
  <c r="EC9" i="2"/>
  <c r="ED9" i="2"/>
  <c r="EE9" i="2"/>
  <c r="EG9" i="2"/>
  <c r="EI9" i="2"/>
  <c r="EJ9" i="2"/>
  <c r="EK9" i="2"/>
  <c r="EN9" i="2"/>
  <c r="EO9" i="2"/>
  <c r="EP9" i="2"/>
  <c r="ER9" i="2"/>
  <c r="ET9" i="2"/>
  <c r="EU9" i="2"/>
  <c r="EV9" i="2"/>
  <c r="EW9" i="2"/>
  <c r="EY9" i="2"/>
  <c r="EZ9" i="2"/>
  <c r="FA9" i="2"/>
  <c r="FB9" i="2"/>
  <c r="FC9" i="2"/>
  <c r="FD9" i="2"/>
  <c r="FE9" i="2"/>
  <c r="FF9" i="2"/>
  <c r="FG9" i="2"/>
  <c r="FH9" i="2"/>
  <c r="FI9" i="2"/>
  <c r="FJ9" i="2"/>
  <c r="DH17" i="2"/>
  <c r="DI17" i="2"/>
  <c r="DJ17" i="2"/>
  <c r="DK17" i="2"/>
  <c r="X17" i="2"/>
  <c r="Y17" i="2"/>
  <c r="Z17" i="2"/>
  <c r="AE17" i="2"/>
  <c r="AF17" i="2"/>
  <c r="AG17" i="2"/>
  <c r="AH17" i="2"/>
  <c r="AI17" i="2"/>
  <c r="AK17" i="2"/>
  <c r="AL17" i="2"/>
  <c r="AM17" i="2"/>
  <c r="AN17" i="2"/>
  <c r="AO17" i="2"/>
  <c r="AP17" i="2"/>
  <c r="AR17" i="2"/>
  <c r="AT17" i="2"/>
  <c r="AU17" i="2"/>
  <c r="AV17" i="2"/>
  <c r="AW17" i="2"/>
  <c r="AX17" i="2"/>
  <c r="AY17" i="2"/>
  <c r="AZ17" i="2"/>
  <c r="BA17" i="2"/>
  <c r="BC17" i="2"/>
  <c r="BE17" i="2"/>
  <c r="BF17" i="2"/>
  <c r="BG17" i="2"/>
  <c r="BH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V17" i="2"/>
  <c r="V6" i="2"/>
  <c r="Y6" i="2"/>
  <c r="Z6" i="2"/>
  <c r="AH6" i="2"/>
  <c r="AI6" i="2"/>
  <c r="AK6" i="2"/>
  <c r="AL6" i="2"/>
  <c r="AM6" i="2"/>
  <c r="AN6" i="2"/>
  <c r="AO6" i="2"/>
  <c r="AP6" i="2"/>
  <c r="AR6" i="2"/>
  <c r="AT6" i="2"/>
  <c r="AU6" i="2"/>
  <c r="AV6" i="2"/>
  <c r="AW6" i="2"/>
  <c r="AX6" i="2"/>
  <c r="AY6" i="2"/>
  <c r="AZ6" i="2"/>
  <c r="BA6" i="2"/>
  <c r="BC6" i="2"/>
  <c r="BE6" i="2"/>
  <c r="BF6" i="2"/>
  <c r="BG6" i="2"/>
  <c r="BH6" i="2"/>
  <c r="BJ6" i="2"/>
  <c r="BK6" i="2"/>
  <c r="BL6" i="2"/>
  <c r="BM6" i="2"/>
  <c r="BN6" i="2"/>
  <c r="BO6" i="2"/>
  <c r="BP6" i="2"/>
  <c r="BQ6" i="2"/>
  <c r="BR6" i="2"/>
  <c r="BS6" i="2"/>
  <c r="BT6" i="2"/>
  <c r="BU6" i="2"/>
  <c r="I38" i="2" l="1"/>
  <c r="M38" i="2"/>
  <c r="N38" i="2"/>
  <c r="K38" i="2"/>
  <c r="O38" i="2"/>
  <c r="L38" i="2"/>
  <c r="Q31" i="2"/>
  <c r="J31" i="2"/>
  <c r="R31" i="2"/>
  <c r="S31" i="2"/>
  <c r="P31" i="2"/>
  <c r="T31" i="2"/>
  <c r="I31" i="2"/>
  <c r="M31" i="2"/>
  <c r="N31" i="2"/>
  <c r="K31" i="2"/>
  <c r="O31" i="2"/>
  <c r="L31" i="2"/>
  <c r="I23" i="2"/>
  <c r="M23" i="2"/>
  <c r="N23" i="2"/>
  <c r="K23" i="2"/>
  <c r="O23" i="2"/>
  <c r="L23" i="2"/>
  <c r="S10" i="2"/>
  <c r="J10" i="2"/>
  <c r="T10" i="2"/>
  <c r="R10" i="2"/>
  <c r="P10" i="2"/>
  <c r="Q10" i="2"/>
  <c r="L10" i="2"/>
  <c r="O10" i="2"/>
  <c r="K10" i="2"/>
  <c r="N10" i="2"/>
  <c r="I10" i="2"/>
  <c r="M10" i="2"/>
  <c r="S36" i="2"/>
  <c r="J36" i="2"/>
  <c r="P36" i="2"/>
  <c r="Q36" i="2"/>
  <c r="R36" i="2"/>
  <c r="T36" i="2"/>
  <c r="K36" i="2"/>
  <c r="O36" i="2"/>
  <c r="I36" i="2"/>
  <c r="L36" i="2"/>
  <c r="N36" i="2"/>
  <c r="M36" i="2"/>
  <c r="Q30" i="2"/>
  <c r="J30" i="2"/>
  <c r="R30" i="2"/>
  <c r="S30" i="2"/>
  <c r="P30" i="2"/>
  <c r="T30" i="2"/>
  <c r="I30" i="2"/>
  <c r="M30" i="2"/>
  <c r="N30" i="2"/>
  <c r="K30" i="2"/>
  <c r="O30" i="2"/>
  <c r="L30" i="2"/>
  <c r="Q13" i="2"/>
  <c r="J13" i="2"/>
  <c r="R13" i="2"/>
  <c r="S13" i="2"/>
  <c r="T13" i="2"/>
  <c r="P13" i="2"/>
  <c r="I13" i="2"/>
  <c r="M13" i="2"/>
  <c r="N13" i="2"/>
  <c r="K13" i="2"/>
  <c r="O13" i="2"/>
  <c r="L13" i="2"/>
  <c r="Q16" i="2"/>
  <c r="J16" i="2"/>
  <c r="R16" i="2"/>
  <c r="S16" i="2"/>
  <c r="P16" i="2"/>
  <c r="T16" i="2"/>
  <c r="I16" i="2"/>
  <c r="M16" i="2"/>
  <c r="N16" i="2"/>
  <c r="K16" i="2"/>
  <c r="O16" i="2"/>
  <c r="L16" i="2"/>
  <c r="I34" i="2"/>
  <c r="M34" i="2"/>
  <c r="N34" i="2"/>
  <c r="K34" i="2"/>
  <c r="O34" i="2"/>
  <c r="L34" i="2"/>
  <c r="Q23" i="2"/>
  <c r="J23" i="2"/>
  <c r="R23" i="2"/>
  <c r="S23" i="2"/>
  <c r="P23" i="2"/>
  <c r="T23" i="2"/>
  <c r="Q24" i="2"/>
  <c r="J24" i="2"/>
  <c r="R24" i="2"/>
  <c r="S24" i="2"/>
  <c r="P24" i="2"/>
  <c r="T24" i="2"/>
  <c r="I24" i="2"/>
  <c r="M24" i="2"/>
  <c r="N24" i="2"/>
  <c r="K24" i="2"/>
  <c r="O24" i="2"/>
  <c r="L24" i="2"/>
  <c r="Q11" i="2"/>
  <c r="J11" i="2"/>
  <c r="R11" i="2"/>
  <c r="S11" i="2"/>
  <c r="P11" i="2"/>
  <c r="T11" i="2"/>
  <c r="I11" i="2"/>
  <c r="M11" i="2"/>
  <c r="N11" i="2"/>
  <c r="K11" i="2"/>
  <c r="O11" i="2"/>
  <c r="L11" i="2"/>
  <c r="Q15" i="2"/>
  <c r="J15" i="2"/>
  <c r="R15" i="2"/>
  <c r="S15" i="2"/>
  <c r="P15" i="2"/>
  <c r="T15" i="2"/>
  <c r="I15" i="2"/>
  <c r="M15" i="2"/>
  <c r="N15" i="2"/>
  <c r="K15" i="2"/>
  <c r="O15" i="2"/>
  <c r="L15" i="2"/>
  <c r="Q22" i="2"/>
  <c r="J22" i="2"/>
  <c r="R22" i="2"/>
  <c r="S22" i="2"/>
  <c r="P22" i="2"/>
  <c r="T22" i="2"/>
  <c r="I22" i="2"/>
  <c r="M22" i="2"/>
  <c r="N22" i="2"/>
  <c r="K22" i="2"/>
  <c r="O22" i="2"/>
  <c r="L22" i="2"/>
  <c r="Q20" i="2"/>
  <c r="J20" i="2"/>
  <c r="R20" i="2"/>
  <c r="S20" i="2"/>
  <c r="P20" i="2"/>
  <c r="T20" i="2"/>
  <c r="I20" i="2"/>
  <c r="M20" i="2"/>
  <c r="N20" i="2"/>
  <c r="K20" i="2"/>
  <c r="O20" i="2"/>
  <c r="L20" i="2"/>
  <c r="Q17" i="2"/>
  <c r="J17" i="2"/>
  <c r="R17" i="2"/>
  <c r="S17" i="2"/>
  <c r="T17" i="2"/>
  <c r="P17" i="2"/>
  <c r="Q38" i="2"/>
  <c r="J38" i="2"/>
  <c r="R38" i="2"/>
  <c r="S38" i="2"/>
  <c r="T38" i="2"/>
  <c r="P38" i="2"/>
  <c r="I17" i="2"/>
  <c r="M17" i="2"/>
  <c r="N17" i="2"/>
  <c r="K17" i="2"/>
  <c r="O17" i="2"/>
  <c r="L17" i="2"/>
  <c r="Q34" i="2"/>
  <c r="J34" i="2"/>
  <c r="R34" i="2"/>
  <c r="S34" i="2"/>
  <c r="P34" i="2"/>
  <c r="T34" i="2"/>
  <c r="Q14" i="2"/>
  <c r="J14" i="2"/>
  <c r="R14" i="2"/>
  <c r="S14" i="2"/>
  <c r="T14" i="2"/>
  <c r="P14" i="2"/>
  <c r="I14" i="2"/>
  <c r="M14" i="2"/>
  <c r="N14" i="2"/>
  <c r="K14" i="2"/>
  <c r="O14" i="2"/>
  <c r="L14" i="2"/>
  <c r="Q12" i="2"/>
  <c r="J12" i="2"/>
  <c r="R12" i="2"/>
  <c r="S12" i="2"/>
  <c r="P12" i="2"/>
  <c r="T12" i="2"/>
  <c r="I12" i="2"/>
  <c r="M12" i="2"/>
  <c r="N12" i="2"/>
  <c r="K12" i="2"/>
  <c r="O12" i="2"/>
  <c r="L12" i="2"/>
  <c r="Q21" i="2"/>
  <c r="J21" i="2"/>
  <c r="R21" i="2"/>
  <c r="S21" i="2"/>
  <c r="T21" i="2"/>
  <c r="P21" i="2"/>
  <c r="I21" i="2"/>
  <c r="M21" i="2"/>
  <c r="N21" i="2"/>
  <c r="K21" i="2"/>
  <c r="O21" i="2"/>
  <c r="L21" i="2"/>
  <c r="Q33" i="2"/>
  <c r="S33" i="2"/>
  <c r="J33" i="2"/>
  <c r="R33" i="2"/>
  <c r="T33" i="2"/>
  <c r="P33" i="2"/>
  <c r="I33" i="2"/>
  <c r="M33" i="2"/>
  <c r="K33" i="2"/>
  <c r="O33" i="2"/>
  <c r="L33" i="2"/>
  <c r="N33" i="2"/>
  <c r="Q18" i="2"/>
  <c r="J18" i="2"/>
  <c r="R18" i="2"/>
  <c r="S18" i="2"/>
  <c r="T18" i="2"/>
  <c r="P18" i="2"/>
  <c r="I18" i="2"/>
  <c r="M18" i="2"/>
  <c r="N18" i="2"/>
  <c r="K18" i="2"/>
  <c r="O18" i="2"/>
  <c r="L18" i="2"/>
  <c r="S35" i="2"/>
  <c r="Q35" i="2"/>
  <c r="R35" i="2"/>
  <c r="P35" i="2"/>
  <c r="T35" i="2"/>
  <c r="J35" i="2"/>
  <c r="K35" i="2"/>
  <c r="O35" i="2"/>
  <c r="L35" i="2"/>
  <c r="M35" i="2"/>
  <c r="I35" i="2"/>
  <c r="N35" i="2"/>
  <c r="H20" i="1"/>
  <c r="H13" i="1"/>
  <c r="H16" i="1"/>
  <c r="H15" i="1"/>
  <c r="H24" i="1"/>
  <c r="H25" i="1"/>
  <c r="H23" i="1"/>
  <c r="H17" i="1"/>
  <c r="H27" i="1"/>
  <c r="H12" i="1"/>
  <c r="H14" i="1"/>
  <c r="H29" i="1"/>
  <c r="H11" i="1"/>
  <c r="H31" i="1"/>
  <c r="H21" i="1"/>
  <c r="H22" i="1"/>
  <c r="H26" i="1"/>
  <c r="H10" i="1"/>
  <c r="BY6" i="1"/>
  <c r="CC6" i="1"/>
  <c r="CB6" i="1"/>
  <c r="CA6" i="1"/>
  <c r="BZ6" i="1"/>
  <c r="CE6" i="1"/>
  <c r="BX6" i="2"/>
  <c r="BW6" i="2"/>
  <c r="BZ6" i="2"/>
  <c r="CD6" i="1"/>
  <c r="CC6" i="2"/>
  <c r="BV6" i="2"/>
  <c r="CB6" i="2"/>
  <c r="BY6" i="2"/>
  <c r="CA6" i="2"/>
  <c r="H35" i="2" l="1"/>
  <c r="H18" i="2"/>
  <c r="H21" i="2"/>
  <c r="H14" i="2"/>
  <c r="H16" i="2"/>
  <c r="H20" i="2"/>
  <c r="H38" i="2"/>
  <c r="H30" i="2"/>
  <c r="H36" i="2"/>
  <c r="H10" i="2"/>
  <c r="H13" i="2"/>
  <c r="H33" i="2"/>
  <c r="H31" i="2"/>
  <c r="H24" i="2"/>
  <c r="H23" i="2"/>
  <c r="H12" i="2"/>
  <c r="H17" i="2"/>
  <c r="H22" i="2"/>
  <c r="H15" i="2"/>
  <c r="H34" i="2"/>
  <c r="H11" i="2"/>
  <c r="A10" i="2" l="1"/>
  <c r="A11" i="2" l="1"/>
  <c r="C10" i="2"/>
  <c r="E10" i="2" s="1"/>
  <c r="C11" i="2" l="1"/>
  <c r="E11" i="2" s="1"/>
  <c r="A12" i="2" l="1"/>
  <c r="A13" i="2" l="1"/>
  <c r="C12" i="2"/>
  <c r="E12" i="2" s="1"/>
  <c r="C13" i="2" l="1"/>
  <c r="E13" i="2" s="1"/>
  <c r="A14" i="2" l="1"/>
  <c r="A15" i="2" l="1"/>
  <c r="C15" i="2" s="1"/>
  <c r="E15" i="2" s="1"/>
  <c r="C14" i="2"/>
  <c r="E14" i="2" s="1"/>
  <c r="A16" i="2" l="1"/>
  <c r="C16" i="2" l="1"/>
  <c r="E16" i="2" s="1"/>
  <c r="A17" i="2"/>
  <c r="C17" i="2" l="1"/>
  <c r="E17" i="2" s="1"/>
  <c r="A18" i="2" l="1"/>
  <c r="A19" i="2" l="1"/>
  <c r="A20" i="2" s="1"/>
  <c r="C20" i="2" s="1"/>
  <c r="E20" i="2" s="1"/>
  <c r="C18" i="2"/>
  <c r="E18" i="2" s="1"/>
  <c r="A21" i="2" l="1"/>
  <c r="C19" i="2"/>
  <c r="E19" i="2" s="1"/>
  <c r="C21" i="2" l="1"/>
  <c r="E21" i="2" s="1"/>
  <c r="A22" i="2"/>
  <c r="A23" i="2" l="1"/>
  <c r="C23" i="2" s="1"/>
  <c r="E23" i="2" s="1"/>
  <c r="C22" i="2"/>
  <c r="E22" i="2" s="1"/>
  <c r="A24" i="2" l="1"/>
  <c r="C24" i="2"/>
  <c r="E24" i="2" l="1"/>
  <c r="A25" i="2" l="1"/>
  <c r="C25" i="2"/>
  <c r="E25" i="2" l="1"/>
  <c r="AS9" i="2" l="1"/>
  <c r="A10" i="1"/>
  <c r="C10" i="1"/>
  <c r="E10" i="1" s="1"/>
  <c r="A11" i="1" l="1"/>
  <c r="C11" i="1" s="1"/>
  <c r="E11" i="1" s="1"/>
  <c r="AF9" i="1"/>
  <c r="A12" i="1" l="1"/>
  <c r="C12" i="1" l="1"/>
  <c r="E12" i="1" s="1"/>
  <c r="A13" i="1"/>
  <c r="A14" i="1" l="1"/>
  <c r="C13" i="1"/>
  <c r="E13" i="1" s="1"/>
  <c r="C14" i="1" l="1"/>
  <c r="E14" i="1" s="1"/>
  <c r="A15" i="1"/>
  <c r="C15" i="1" l="1"/>
  <c r="E15" i="1" s="1"/>
  <c r="A16" i="1"/>
  <c r="C16" i="1" l="1"/>
  <c r="E16" i="1" s="1"/>
  <c r="A17" i="1"/>
  <c r="A18" i="1" l="1"/>
  <c r="C17" i="1"/>
  <c r="E17" i="1" s="1"/>
  <c r="A19" i="1" l="1"/>
  <c r="C18" i="1"/>
  <c r="E18" i="1" s="1"/>
  <c r="A20" i="1" l="1"/>
  <c r="C19" i="1"/>
  <c r="E19" i="1" s="1"/>
  <c r="C20" i="1" l="1"/>
  <c r="E20" i="1" s="1"/>
  <c r="A21" i="1" l="1"/>
  <c r="A22" i="1" l="1"/>
  <c r="C21" i="1"/>
  <c r="E21" i="1" s="1"/>
  <c r="A23" i="1" l="1"/>
  <c r="C22" i="1"/>
  <c r="E22" i="1" s="1"/>
  <c r="C23" i="1" l="1"/>
  <c r="E23" i="1" s="1"/>
  <c r="A24" i="1" l="1"/>
  <c r="A25" i="1" s="1"/>
  <c r="A26" i="1" l="1"/>
  <c r="C25" i="1"/>
  <c r="E25" i="1" s="1"/>
  <c r="C24" i="1"/>
  <c r="C26" i="1" l="1"/>
  <c r="E26" i="1" s="1"/>
  <c r="E24" i="1"/>
  <c r="A27" i="1" l="1"/>
  <c r="C27" i="1" l="1"/>
  <c r="E27" i="1" s="1"/>
  <c r="A28" i="1"/>
  <c r="A29" i="1" l="1"/>
  <c r="C28" i="1"/>
  <c r="E28" i="1" s="1"/>
  <c r="C29" i="1" l="1"/>
  <c r="E29" i="1" s="1"/>
  <c r="A30" i="1" l="1"/>
  <c r="A31" i="1" s="1"/>
  <c r="A32" i="1" l="1"/>
  <c r="A33" i="1" s="1"/>
  <c r="A34" i="1" s="1"/>
  <c r="C30" i="1"/>
  <c r="C31" i="1" s="1"/>
  <c r="E31" i="1" s="1"/>
  <c r="E30" i="1" l="1"/>
  <c r="C32" i="1"/>
  <c r="E32" i="1" l="1"/>
  <c r="C33" i="1"/>
  <c r="E33" i="1" l="1"/>
  <c r="C34" i="1"/>
  <c r="E34" i="1" s="1"/>
  <c r="A26" i="2"/>
  <c r="A27" i="2"/>
  <c r="A28" i="2"/>
  <c r="A29" i="2"/>
  <c r="A30" i="2"/>
  <c r="A31" i="2"/>
  <c r="A32" i="2"/>
  <c r="A33" i="2"/>
  <c r="A34" i="2"/>
  <c r="A35" i="2"/>
  <c r="A36" i="2"/>
  <c r="C36" i="2"/>
  <c r="E36" i="2"/>
  <c r="A37" i="2"/>
  <c r="C35" i="2"/>
  <c r="E35" i="2"/>
  <c r="A38" i="2"/>
  <c r="C38" i="2"/>
  <c r="C39" i="2"/>
  <c r="E39" i="2"/>
  <c r="C32" i="2"/>
  <c r="C33" i="2"/>
  <c r="E32" i="2"/>
  <c r="E38" i="2"/>
  <c r="C37" i="2"/>
  <c r="E37" i="2"/>
  <c r="C31" i="2"/>
  <c r="E31" i="2"/>
  <c r="C28" i="2"/>
  <c r="C29" i="2"/>
  <c r="E29" i="2"/>
  <c r="E28" i="2"/>
  <c r="C30" i="2"/>
  <c r="E30" i="2"/>
  <c r="C26" i="2"/>
  <c r="E26" i="2"/>
  <c r="C27" i="2"/>
  <c r="E27" i="2"/>
  <c r="C34" i="2"/>
  <c r="E34" i="2"/>
  <c r="E33" i="2"/>
  <c r="A39" i="2"/>
</calcChain>
</file>

<file path=xl/comments1.xml><?xml version="1.0" encoding="utf-8"?>
<comments xmlns="http://schemas.openxmlformats.org/spreadsheetml/2006/main">
  <authors>
    <author>Enrique</author>
    <author>antonio</author>
  </authors>
  <commentList>
    <comment ref="AY9" authorId="0" shapeId="0">
      <text>
        <r>
          <rPr>
            <b/>
            <sz val="9"/>
            <color indexed="81"/>
            <rFont val="Tahoma"/>
            <family val="2"/>
          </rPr>
          <t xml:space="preserve">
Enrique:</t>
        </r>
        <r>
          <rPr>
            <sz val="9"/>
            <color indexed="81"/>
            <rFont val="Tahoma"/>
            <family val="2"/>
          </rPr>
          <t xml:space="preserve">
No results count as same event than Buffalo CC
</t>
        </r>
      </text>
    </comment>
    <comment ref="BN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SA,e event as Port Elizabeth</t>
        </r>
      </text>
    </comment>
    <comment ref="BH11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 escore added there
</t>
        </r>
      </text>
    </comment>
    <comment ref="BN11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they are lower than the ones got in the CC which is the same race</t>
        </r>
      </text>
    </comment>
    <comment ref="BN13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they are lower than the ones got in the CC which is the same race
</t>
        </r>
      </text>
    </comment>
    <comment ref="BN14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they are lower than the ones got in the CC which is the same race
</t>
        </r>
      </text>
    </comment>
    <comment ref="AW15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not added as the elite score is better</t>
        </r>
      </text>
    </comment>
    <comment ref="BH1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 escore added there</t>
        </r>
      </text>
    </comment>
    <comment ref="BH26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 escore added there</t>
        </r>
      </text>
    </comment>
    <comment ref="BH27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 escore added there</t>
        </r>
      </text>
    </comment>
    <comment ref="BN27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they are lower than the ones got in the CC which is the same race</t>
        </r>
      </text>
    </comment>
    <comment ref="BH28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 escore added there</t>
        </r>
      </text>
    </comment>
    <comment ref="BN28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they are lower than the ones got in the CC which is the same race
</t>
        </r>
      </text>
    </comment>
  </commentList>
</comments>
</file>

<file path=xl/comments2.xml><?xml version="1.0" encoding="utf-8"?>
<comments xmlns="http://schemas.openxmlformats.org/spreadsheetml/2006/main">
  <authors>
    <author>Enrique</author>
    <author>antonio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 result scoring. Same event as Buffalo
</t>
        </r>
      </text>
    </comment>
    <comment ref="BI9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as Port Elizabeth event
</t>
        </r>
      </text>
    </comment>
    <comment ref="BB11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Ccup. Points awarded there
</t>
        </r>
      </text>
    </comment>
    <comment ref="BI11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 CC points are higher
</t>
        </r>
      </text>
    </comment>
    <comment ref="AO12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not added as the elite score is better
</t>
        </r>
      </text>
    </comment>
    <comment ref="BB1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Ccup. Points awarded there</t>
        </r>
      </text>
    </comment>
    <comment ref="BI12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 CC points are higher
</t>
        </r>
      </text>
    </comment>
    <comment ref="BB15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Ccup. Points awarded there</t>
        </r>
      </text>
    </comment>
    <comment ref="BB16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Same event as East London Ccup. Points awarded there</t>
        </r>
      </text>
    </comment>
    <comment ref="BI16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 CC points are higher</t>
        </r>
      </text>
    </comment>
    <comment ref="BI17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 CC points are higher
</t>
        </r>
      </text>
    </comment>
    <comment ref="AO21" authorId="0" shapeId="0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Score not added as the elite score is better
</t>
        </r>
      </text>
    </comment>
    <comment ref="BI30" authorId="1" shapeId="0">
      <text>
        <r>
          <rPr>
            <b/>
            <sz val="9"/>
            <color indexed="81"/>
            <rFont val="Tahoma"/>
            <family val="2"/>
          </rPr>
          <t>antonio:</t>
        </r>
        <r>
          <rPr>
            <sz val="9"/>
            <color indexed="81"/>
            <rFont val="Tahoma"/>
            <family val="2"/>
          </rPr>
          <t xml:space="preserve">
Points not awarded because the CC points are higher
</t>
        </r>
      </text>
    </comment>
  </commentList>
</comments>
</file>

<file path=xl/sharedStrings.xml><?xml version="1.0" encoding="utf-8"?>
<sst xmlns="http://schemas.openxmlformats.org/spreadsheetml/2006/main" count="879" uniqueCount="288">
  <si>
    <t>Date</t>
  </si>
  <si>
    <t>Winner</t>
  </si>
  <si>
    <t>Country</t>
  </si>
  <si>
    <t>Winner's time</t>
  </si>
  <si>
    <t>Cut-off time</t>
  </si>
  <si>
    <t>Base points</t>
  </si>
  <si>
    <t>QF</t>
  </si>
  <si>
    <t>Rank.</t>
  </si>
  <si>
    <t>Tend.</t>
  </si>
  <si>
    <t>Points</t>
  </si>
  <si>
    <t>Reg Champs</t>
  </si>
  <si>
    <t>U23 Reg Champs</t>
  </si>
  <si>
    <t>Rabie, Mari</t>
  </si>
  <si>
    <t>Roberts, Kate</t>
  </si>
  <si>
    <t>Wolfaart, Erhard</t>
  </si>
  <si>
    <t>RSA</t>
  </si>
  <si>
    <t>NAM</t>
  </si>
  <si>
    <t>MRI</t>
  </si>
  <si>
    <t>RSA Nat Champs</t>
  </si>
  <si>
    <t>Berg, Corinne</t>
  </si>
  <si>
    <t>ZIM</t>
  </si>
  <si>
    <t>Essadiq, Mehdi</t>
  </si>
  <si>
    <t>Saint Louis, Fabienne</t>
  </si>
  <si>
    <t>MRI Nat Champs</t>
  </si>
  <si>
    <t>Weber, Wikus</t>
  </si>
  <si>
    <t>2009 07 05</t>
  </si>
  <si>
    <t>De Falbaire, Valery</t>
  </si>
  <si>
    <t>Murray, Richard</t>
  </si>
  <si>
    <t>Wolfaardt</t>
  </si>
  <si>
    <t>Eksteen, Claude</t>
  </si>
  <si>
    <t>Steyn, Andrea</t>
  </si>
  <si>
    <t>2009 03 21</t>
  </si>
  <si>
    <t>Wolfaardt, Erdhardt</t>
  </si>
  <si>
    <t>CC Pretoria</t>
  </si>
  <si>
    <t>2009 11 15</t>
  </si>
  <si>
    <t>Fischer, Carlyn</t>
  </si>
  <si>
    <t>2009 11 22</t>
  </si>
  <si>
    <t>KEN</t>
  </si>
  <si>
    <t>Musa, Ahliya</t>
  </si>
  <si>
    <t>CC Mombasa</t>
  </si>
  <si>
    <t>Balala, Swaleh</t>
  </si>
  <si>
    <t>CC Mauritius</t>
  </si>
  <si>
    <t>2009 12 20</t>
  </si>
  <si>
    <t>CCP 43</t>
  </si>
  <si>
    <t>CCP 44</t>
  </si>
  <si>
    <t>2010 03 21</t>
  </si>
  <si>
    <t>Rabie, Marie</t>
  </si>
  <si>
    <t>Wolfaardt, Erdhard</t>
  </si>
  <si>
    <t>2010 05 09</t>
  </si>
  <si>
    <t>Finaughty, Ashley</t>
  </si>
  <si>
    <t>Dance, Lauren</t>
  </si>
  <si>
    <t>MAR</t>
  </si>
  <si>
    <t>CC Larache</t>
  </si>
  <si>
    <t>2010 05 30</t>
  </si>
  <si>
    <t>CC Mombassa</t>
  </si>
  <si>
    <t>2010 09 19</t>
  </si>
  <si>
    <t>St Louis, Fabienne</t>
  </si>
  <si>
    <t>CC Troutbeck</t>
  </si>
  <si>
    <t>2010 11 20</t>
  </si>
  <si>
    <t>2010 12 20</t>
  </si>
  <si>
    <t>Blignaut, Theo</t>
  </si>
  <si>
    <t>V</t>
  </si>
  <si>
    <t>CZ</t>
  </si>
  <si>
    <t xml:space="preserve"> </t>
  </si>
  <si>
    <t>Current period best score</t>
  </si>
  <si>
    <t>Current period 2nd score</t>
  </si>
  <si>
    <t>Current period 3rd score</t>
  </si>
  <si>
    <t>Current period 4th score</t>
  </si>
  <si>
    <t>Current period 5th score</t>
  </si>
  <si>
    <t>Previous period best score</t>
  </si>
  <si>
    <t>Previous period 2nd score</t>
  </si>
  <si>
    <t>Previous period 3rd score</t>
  </si>
  <si>
    <t>Previous period 4th score</t>
  </si>
  <si>
    <t>Previous period 5th score</t>
  </si>
  <si>
    <t>2011 39</t>
  </si>
  <si>
    <t>2011 38</t>
  </si>
  <si>
    <t>2011 37</t>
  </si>
  <si>
    <t>2011 36</t>
  </si>
  <si>
    <t>2011 35</t>
  </si>
  <si>
    <t>2011 34</t>
  </si>
  <si>
    <t>2011 33</t>
  </si>
  <si>
    <t>2011 32</t>
  </si>
  <si>
    <t>2011 40</t>
  </si>
  <si>
    <t>2011 41</t>
  </si>
  <si>
    <t>Nat</t>
  </si>
  <si>
    <t>CCP 45</t>
  </si>
  <si>
    <t>CCP 46</t>
  </si>
  <si>
    <t>CCP 47</t>
  </si>
  <si>
    <t>CCP 48</t>
  </si>
  <si>
    <t>CCP 49</t>
  </si>
  <si>
    <t>CCP 50</t>
  </si>
  <si>
    <t>CCP 51</t>
  </si>
  <si>
    <t>CCP 52</t>
  </si>
  <si>
    <t>CCP 53</t>
  </si>
  <si>
    <t>CCP 54</t>
  </si>
  <si>
    <t>CCP 55</t>
  </si>
  <si>
    <t>CCP 56</t>
  </si>
  <si>
    <t>CCP 57</t>
  </si>
  <si>
    <t>CCP 58</t>
  </si>
  <si>
    <t>CCP 59</t>
  </si>
  <si>
    <t>CCP 60</t>
  </si>
  <si>
    <t>CCP 61</t>
  </si>
  <si>
    <t>CCP 62</t>
  </si>
  <si>
    <t>CCP 63</t>
  </si>
  <si>
    <t>CCP 64</t>
  </si>
  <si>
    <t>CCP 65</t>
  </si>
  <si>
    <t>CCP 66</t>
  </si>
  <si>
    <t>CCP 67</t>
  </si>
  <si>
    <t>CCP 68</t>
  </si>
  <si>
    <t>CCP 69</t>
  </si>
  <si>
    <t>CCP 70</t>
  </si>
  <si>
    <t>2009 07 07</t>
  </si>
  <si>
    <t>2011 03 20</t>
  </si>
  <si>
    <t>CC Port Elizabeth</t>
  </si>
  <si>
    <t>Races current period</t>
  </si>
  <si>
    <t>Races previous period</t>
  </si>
  <si>
    <t>Glover, Tayla</t>
  </si>
  <si>
    <t>NF</t>
  </si>
  <si>
    <t>CCH Maputo 2011</t>
  </si>
  <si>
    <t>2011 07 03</t>
  </si>
  <si>
    <t>Naude, Rudolf</t>
  </si>
  <si>
    <t>BN</t>
  </si>
  <si>
    <t>Sanders, Gillian</t>
  </si>
  <si>
    <t>2011 10 08</t>
  </si>
  <si>
    <t>Said, Hanifa</t>
  </si>
  <si>
    <t>2011 10 15</t>
  </si>
  <si>
    <t>BM</t>
  </si>
  <si>
    <t>CC Agadir</t>
  </si>
  <si>
    <t>2011 11 12</t>
  </si>
  <si>
    <t>2011 11 20</t>
  </si>
  <si>
    <t>Wolfaardt, Erhard</t>
  </si>
  <si>
    <t>BL</t>
  </si>
  <si>
    <t>Bm</t>
  </si>
  <si>
    <t>2011 11 27</t>
  </si>
  <si>
    <t>RSA Nato Champs</t>
  </si>
  <si>
    <t>Prev</t>
  </si>
  <si>
    <t>RSA National Chams</t>
  </si>
  <si>
    <t>CC  Mauritius</t>
  </si>
  <si>
    <t>2011 12 18</t>
  </si>
  <si>
    <t>Johnston, Travis</t>
  </si>
  <si>
    <t>MRI National Chams</t>
  </si>
  <si>
    <t>CC Cape Town 2012</t>
  </si>
  <si>
    <t>2012 02 19</t>
  </si>
  <si>
    <t>Schoeman, Henri</t>
  </si>
  <si>
    <t>Sullwald, Wlan</t>
  </si>
  <si>
    <t>CC Capetown 2012</t>
  </si>
  <si>
    <t>Van Der Merwe, Vicky</t>
  </si>
  <si>
    <t>CCP Port Elizabeth</t>
  </si>
  <si>
    <t>2012 03 18</t>
  </si>
  <si>
    <t>Sullwald, Wilan</t>
  </si>
  <si>
    <t>African Champs 2012</t>
  </si>
  <si>
    <t>U23 African Champs 2012</t>
  </si>
  <si>
    <t>2012 03 31</t>
  </si>
  <si>
    <t>Africa Champs 2012</t>
  </si>
  <si>
    <t>2012 04 08</t>
  </si>
  <si>
    <t>CC Larache 2012</t>
  </si>
  <si>
    <t>RSA National Champs 2012</t>
  </si>
  <si>
    <t>CC Port Elizabeth 2012</t>
  </si>
  <si>
    <t>RSA National Chams 2012</t>
  </si>
  <si>
    <t>2012 11 10</t>
  </si>
  <si>
    <t>Kouzkouz, Younes</t>
  </si>
  <si>
    <t>2012 11 17</t>
  </si>
  <si>
    <t>CC Capetown 2013</t>
  </si>
  <si>
    <t>2013 02 17</t>
  </si>
  <si>
    <t>2013 03 18</t>
  </si>
  <si>
    <t>CCP East London 2013</t>
  </si>
  <si>
    <t>2013 03 17</t>
  </si>
  <si>
    <t>African Champs 2013</t>
  </si>
  <si>
    <t>U23 African Champs 2013</t>
  </si>
  <si>
    <t>2013 05 25</t>
  </si>
  <si>
    <t>Khaled, Mohamed</t>
  </si>
  <si>
    <t>EGY</t>
  </si>
  <si>
    <t>African Champs Agadir 2013</t>
  </si>
  <si>
    <t>Radford, Anel</t>
  </si>
  <si>
    <t>Schwulst, Cindy</t>
  </si>
  <si>
    <t>RSA Nat Champs 2013</t>
  </si>
  <si>
    <t>Ccup Mombasa 2013</t>
  </si>
  <si>
    <t>2013 11 10</t>
  </si>
  <si>
    <t>Coetzee, Drikus</t>
  </si>
  <si>
    <t>Ccup Troutbeck 2013</t>
  </si>
  <si>
    <t>2013 11 16</t>
  </si>
  <si>
    <t>CC Troutbeck 2013</t>
  </si>
  <si>
    <t>MRI National Champs 2013</t>
  </si>
  <si>
    <t>2013 12 08</t>
  </si>
  <si>
    <t>Browne, Jaryd</t>
  </si>
  <si>
    <t>De Chazal, Boris</t>
  </si>
  <si>
    <t>NAM National Champs 2013</t>
  </si>
  <si>
    <t>2013 01 01</t>
  </si>
  <si>
    <t>Theron, Bertha</t>
  </si>
  <si>
    <t>NAM Nat Champs 2013</t>
  </si>
  <si>
    <t>Shannon, Charmaine</t>
  </si>
  <si>
    <t>CC Capetown 2014</t>
  </si>
  <si>
    <t>2014 02 16</t>
  </si>
  <si>
    <t>2014 02 24</t>
  </si>
  <si>
    <t>Roberts, kate</t>
  </si>
  <si>
    <t>Renaud, Celeste</t>
  </si>
  <si>
    <t>CC Sharm El Sheik 2014</t>
  </si>
  <si>
    <t>NAM National Champs 2014</t>
  </si>
  <si>
    <t>CC Buffalo City 2014</t>
  </si>
  <si>
    <t>2014 03 08</t>
  </si>
  <si>
    <t>Wagenvoorde, Fred</t>
  </si>
  <si>
    <t>Nour, Omar</t>
  </si>
  <si>
    <t>2014 03 15</t>
  </si>
  <si>
    <t>2014 03 23</t>
  </si>
  <si>
    <t>CCH U23 Troutbeck 2014</t>
  </si>
  <si>
    <t>CCH Troutbeck 2014</t>
  </si>
  <si>
    <t>2014 04 14</t>
  </si>
  <si>
    <t>Sullwald, Wian</t>
  </si>
  <si>
    <t>Prinsloo, Charne</t>
  </si>
  <si>
    <t>CC Le Morne 2014</t>
  </si>
  <si>
    <t>2014 06 01</t>
  </si>
  <si>
    <t>Engelbrecht, Basson</t>
  </si>
  <si>
    <t>Jooste, Gareth</t>
  </si>
  <si>
    <t>Pivo, Dylan</t>
  </si>
  <si>
    <t>CC Larache 2014</t>
  </si>
  <si>
    <t>2014 06 21</t>
  </si>
  <si>
    <t>Van Heerden, Eddie</t>
  </si>
  <si>
    <t>RSA National Champs 2014</t>
  </si>
  <si>
    <t>CC Agadir 2014</t>
  </si>
  <si>
    <t>2014 11 01</t>
  </si>
  <si>
    <t>Fisher, Carlyn</t>
  </si>
  <si>
    <t>2014 12 07</t>
  </si>
  <si>
    <t>MRI National Champs 2014</t>
  </si>
  <si>
    <t>MRI National Champs 14</t>
  </si>
  <si>
    <t>Toulet, Boris</t>
  </si>
  <si>
    <t>2014 11 02</t>
  </si>
  <si>
    <t>Harrabi, Ibtissem</t>
  </si>
  <si>
    <t>TUN</t>
  </si>
  <si>
    <t>TUN National Champs 2014</t>
  </si>
  <si>
    <t>Homrani, Wajdi</t>
  </si>
  <si>
    <t>TUN National Champs 14</t>
  </si>
  <si>
    <t>Temedda, Anas</t>
  </si>
  <si>
    <t>Amri, Ahmed</t>
  </si>
  <si>
    <t>Riadh Chaaben, Mohamed</t>
  </si>
  <si>
    <t>2015 02 15</t>
  </si>
  <si>
    <t>CC Cape Town 2015</t>
  </si>
  <si>
    <t>Berry, Jodie</t>
  </si>
  <si>
    <t>Gravett, Clinton</t>
  </si>
  <si>
    <t>Grenfell, Kerryn</t>
  </si>
  <si>
    <t>2015 03 01</t>
  </si>
  <si>
    <t>CC Buffalo 2015</t>
  </si>
  <si>
    <t>nAM</t>
  </si>
  <si>
    <t>CC hurghada 2015</t>
  </si>
  <si>
    <t>2015 03 14</t>
  </si>
  <si>
    <t>CC Hurghada 2015</t>
  </si>
  <si>
    <t>Hamdy, Rehab</t>
  </si>
  <si>
    <t>2015 03 15</t>
  </si>
  <si>
    <t>Brennan, Andy</t>
  </si>
  <si>
    <t>GHA</t>
  </si>
  <si>
    <t>GHA National Champs 15</t>
  </si>
  <si>
    <t>Kervennal, Peter</t>
  </si>
  <si>
    <t>Abdul Rauf, Zakaria</t>
  </si>
  <si>
    <t>Grandadam, Genevieve</t>
  </si>
  <si>
    <t>CC Le Morne 2015</t>
  </si>
  <si>
    <t>2015 06 07</t>
  </si>
  <si>
    <t>2015 10 24</t>
  </si>
  <si>
    <t>Siwane, Badr</t>
  </si>
  <si>
    <t>CC Larache 2015</t>
  </si>
  <si>
    <t>n/r</t>
  </si>
  <si>
    <t>2015 05 09</t>
  </si>
  <si>
    <t>CCH Shram 2015</t>
  </si>
  <si>
    <t>CC Troutbeck 2015</t>
  </si>
  <si>
    <t>2015 04 12</t>
  </si>
  <si>
    <t>CC troutbeck</t>
  </si>
  <si>
    <t>2015 03 28</t>
  </si>
  <si>
    <t>CCH Shram U23 2015</t>
  </si>
  <si>
    <t>NAM Nat Champs 2015</t>
  </si>
  <si>
    <t>2015 11 07</t>
  </si>
  <si>
    <t>CC Agadir 2015</t>
  </si>
  <si>
    <t>Wagenvoorde, Frederick</t>
  </si>
  <si>
    <t>ZIM Nat Champ 15</t>
  </si>
  <si>
    <t>Steffens, Lionel</t>
  </si>
  <si>
    <t xml:space="preserve">ZIM </t>
  </si>
  <si>
    <t>Gemmill, Stuart</t>
  </si>
  <si>
    <t>Elliot, Trevor</t>
  </si>
  <si>
    <t>2014 03 09</t>
  </si>
  <si>
    <t>Gray, Mike</t>
  </si>
  <si>
    <t>ZIM National Champs 2014</t>
  </si>
  <si>
    <t xml:space="preserve">2015 10 05 </t>
  </si>
  <si>
    <t>CC Larache 14</t>
  </si>
  <si>
    <t>Vermaas, Jayme-Sue</t>
  </si>
  <si>
    <t>NAM National champs 2015</t>
  </si>
  <si>
    <t>De La rey, Adele</t>
  </si>
  <si>
    <t>De La Rey, Adele</t>
  </si>
  <si>
    <t>Soper, Belinda</t>
  </si>
  <si>
    <t>ZIM National Champ 2015</t>
  </si>
  <si>
    <t>Colegrave, Debbie</t>
  </si>
  <si>
    <t>Cox, Danielle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</si>
</sst>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>
    <font>
      <sz val="10"/>
      <name val="Arial"/>
    </font>
    <font>
      <sz val="10"/>
      <name val="Times New Roman"/>
      <family val="1"/>
    </font>
    <font>
      <sz val="10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0" borderId="0" xfId="0" applyNumberFormat="1" applyFont="1"/>
    <xf numFmtId="21" fontId="1" fillId="0" borderId="0" xfId="0" applyNumberFormat="1" applyFont="1"/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0" fontId="1" fillId="0" borderId="0" xfId="0" applyNumberFormat="1" applyFont="1" applyAlignment="1">
      <alignment horizontal="center" textRotation="90"/>
    </xf>
    <xf numFmtId="1" fontId="1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/>
    </xf>
    <xf numFmtId="1" fontId="1" fillId="0" borderId="0" xfId="0" applyNumberFormat="1" applyFont="1" applyFill="1"/>
    <xf numFmtId="1" fontId="2" fillId="0" borderId="0" xfId="0" applyNumberFormat="1" applyFont="1"/>
    <xf numFmtId="164" fontId="2" fillId="0" borderId="0" xfId="0" applyNumberFormat="1" applyFont="1"/>
    <xf numFmtId="21" fontId="2" fillId="0" borderId="0" xfId="0" applyNumberFormat="1" applyFont="1"/>
    <xf numFmtId="1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textRotation="90"/>
    </xf>
    <xf numFmtId="0" fontId="2" fillId="0" borderId="0" xfId="0" applyNumberFormat="1" applyFont="1" applyAlignment="1">
      <alignment textRotation="90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Fill="1"/>
  </cellXfs>
  <cellStyles count="1">
    <cellStyle name="Normal" xfId="0" builtinId="0"/>
  </cellStyles>
  <dxfs count="56"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JW55"/>
  <sheetViews>
    <sheetView workbookViewId="0">
      <pane xSplit="10320" ySplit="4905" topLeftCell="AK1" activePane="bottomLeft"/>
      <selection pane="topRight" activeCell="ES1" sqref="ES1"/>
      <selection pane="bottomLeft" activeCell="F26" sqref="F26"/>
      <selection pane="bottomRight" activeCell="AK9" sqref="AK9"/>
    </sheetView>
  </sheetViews>
  <sheetFormatPr baseColWidth="10" defaultColWidth="4.7109375" defaultRowHeight="12.75"/>
  <cols>
    <col min="1" max="1" width="4.42578125" style="1" customWidth="1"/>
    <col min="2" max="2" width="9.28515625" style="1" customWidth="1"/>
    <col min="3" max="4" width="4.7109375" style="1" customWidth="1"/>
    <col min="5" max="5" width="4.85546875" style="6" customWidth="1"/>
    <col min="6" max="6" width="17.5703125" style="1" bestFit="1" customWidth="1"/>
    <col min="7" max="7" width="4.7109375" style="1" customWidth="1"/>
    <col min="8" max="8" width="6.7109375" style="1" customWidth="1"/>
    <col min="9" max="9" width="3.28515625" style="1" customWidth="1"/>
    <col min="10" max="10" width="3.7109375" style="1" customWidth="1"/>
    <col min="11" max="11" width="6.42578125" style="1" customWidth="1"/>
    <col min="12" max="12" width="6.7109375" style="1" customWidth="1"/>
    <col min="13" max="13" width="6.5703125" style="1" customWidth="1"/>
    <col min="14" max="14" width="5.85546875" style="1" customWidth="1"/>
    <col min="15" max="15" width="5.5703125" style="1" customWidth="1"/>
    <col min="16" max="16" width="6.140625" style="1" customWidth="1"/>
    <col min="17" max="17" width="6.28515625" style="1" customWidth="1"/>
    <col min="18" max="20" width="4.85546875" style="1" customWidth="1"/>
    <col min="21" max="21" width="4.85546875" style="1" bestFit="1" customWidth="1"/>
    <col min="22" max="26" width="6.28515625" customWidth="1"/>
    <col min="27" max="90" width="6.28515625" style="1" customWidth="1"/>
    <col min="91" max="92" width="6.28515625" customWidth="1"/>
    <col min="93" max="112" width="6.28515625" style="1" customWidth="1"/>
    <col min="113" max="117" width="6.28515625" customWidth="1"/>
    <col min="118" max="127" width="4.7109375" style="1"/>
    <col min="128" max="128" width="6.140625" style="1" bestFit="1" customWidth="1"/>
    <col min="129" max="129" width="6.140625" style="1" customWidth="1"/>
    <col min="130" max="130" width="4.7109375" style="1"/>
    <col min="131" max="132" width="6.140625" style="1" bestFit="1" customWidth="1"/>
    <col min="133" max="133" width="6.140625" style="1" customWidth="1"/>
    <col min="134" max="134" width="6.140625" style="1" bestFit="1" customWidth="1"/>
    <col min="135" max="141" width="4.7109375" style="1"/>
    <col min="142" max="142" width="6.140625" style="1" bestFit="1" customWidth="1"/>
    <col min="143" max="148" width="4.7109375" style="1"/>
    <col min="149" max="149" width="6.140625" style="1" bestFit="1" customWidth="1"/>
    <col min="150" max="167" width="4.7109375" style="1"/>
    <col min="173" max="181" width="4.7109375" style="1"/>
    <col min="184" max="16384" width="4.7109375" style="1"/>
  </cols>
  <sheetData>
    <row r="1" spans="1:283" s="9" customFormat="1">
      <c r="E1" s="16"/>
      <c r="H1" s="10"/>
      <c r="I1" s="10" t="s">
        <v>61</v>
      </c>
      <c r="K1" s="10" t="s">
        <v>61</v>
      </c>
      <c r="L1" s="10" t="s">
        <v>61</v>
      </c>
      <c r="M1" s="10" t="s">
        <v>61</v>
      </c>
      <c r="N1" s="10" t="s">
        <v>61</v>
      </c>
      <c r="O1" s="10" t="s">
        <v>61</v>
      </c>
      <c r="P1" s="10" t="s">
        <v>121</v>
      </c>
      <c r="Q1" s="10" t="s">
        <v>121</v>
      </c>
      <c r="R1" s="10" t="s">
        <v>121</v>
      </c>
      <c r="S1" s="10" t="s">
        <v>121</v>
      </c>
      <c r="T1" s="10" t="s">
        <v>121</v>
      </c>
      <c r="U1"/>
      <c r="V1" s="17">
        <v>1</v>
      </c>
      <c r="W1" s="17">
        <v>1</v>
      </c>
      <c r="X1" s="17">
        <v>1</v>
      </c>
      <c r="Y1" s="17">
        <v>1</v>
      </c>
      <c r="Z1" s="17">
        <v>1</v>
      </c>
      <c r="AA1" s="17">
        <v>1</v>
      </c>
      <c r="AB1" s="17">
        <v>1</v>
      </c>
      <c r="AC1" s="17">
        <v>1</v>
      </c>
      <c r="AD1" s="17">
        <v>1</v>
      </c>
      <c r="AE1" s="17">
        <v>1</v>
      </c>
      <c r="AF1" s="17">
        <f>DX1</f>
        <v>1</v>
      </c>
      <c r="AG1" s="17">
        <f>DY1</f>
        <v>1</v>
      </c>
      <c r="AH1" s="17">
        <v>1</v>
      </c>
      <c r="AI1" s="17">
        <f t="shared" ref="AI1:AI9" si="0">EA1</f>
        <v>1</v>
      </c>
      <c r="AJ1" s="17">
        <f t="shared" ref="AJ1:AJ9" si="1">EB1</f>
        <v>1</v>
      </c>
      <c r="AK1" s="17">
        <f t="shared" ref="AK1:AK9" si="2">EC1</f>
        <v>1</v>
      </c>
      <c r="AL1" s="17">
        <f t="shared" ref="AL1:AL9" si="3">ED1</f>
        <v>1</v>
      </c>
      <c r="AM1" s="17">
        <v>1</v>
      </c>
      <c r="AN1" s="17">
        <v>1</v>
      </c>
      <c r="AO1" s="17">
        <v>1</v>
      </c>
      <c r="AP1" s="17">
        <v>1</v>
      </c>
      <c r="AQ1" s="17">
        <v>0.33329999999999999</v>
      </c>
      <c r="AR1" s="17">
        <v>0.33329999999999999</v>
      </c>
      <c r="AS1" s="17">
        <v>0.33329999999999999</v>
      </c>
      <c r="AT1" s="17">
        <f t="shared" ref="AT1:AT9" si="4">EL1</f>
        <v>0.33329999999999999</v>
      </c>
      <c r="AU1" s="17">
        <v>0.33329999999999999</v>
      </c>
      <c r="AV1" s="17">
        <v>0.33329999999999999</v>
      </c>
      <c r="AW1" s="17">
        <v>0.33329999999999999</v>
      </c>
      <c r="AX1" s="17">
        <v>0.33329999999999999</v>
      </c>
      <c r="AY1" s="17">
        <v>0.33329999999999999</v>
      </c>
      <c r="AZ1" s="17">
        <v>0.33329999999999999</v>
      </c>
      <c r="BA1" s="17">
        <f t="shared" ref="BA1:BA9" si="5">ES1</f>
        <v>0.33329999999999999</v>
      </c>
      <c r="BB1" s="17">
        <v>0.33329999999999999</v>
      </c>
      <c r="BC1" s="17">
        <v>0.33329999999999999</v>
      </c>
      <c r="BD1" s="17">
        <v>0</v>
      </c>
      <c r="BE1" s="17">
        <v>0</v>
      </c>
      <c r="BF1" s="17">
        <v>0</v>
      </c>
      <c r="BG1" s="17">
        <v>0</v>
      </c>
      <c r="BH1" s="17">
        <v>0</v>
      </c>
      <c r="BI1" s="17">
        <v>0</v>
      </c>
      <c r="BJ1" s="17">
        <v>0</v>
      </c>
      <c r="BK1" s="17">
        <v>0</v>
      </c>
      <c r="BL1" s="17">
        <v>0</v>
      </c>
      <c r="BM1" s="17">
        <v>0</v>
      </c>
      <c r="BN1" s="17">
        <v>0</v>
      </c>
      <c r="BO1" s="17">
        <v>0</v>
      </c>
      <c r="BP1" s="17">
        <v>0</v>
      </c>
      <c r="BQ1" s="17">
        <v>0</v>
      </c>
      <c r="BR1" s="17">
        <v>0</v>
      </c>
      <c r="BS1" s="17">
        <v>0</v>
      </c>
      <c r="BT1" s="17">
        <v>0</v>
      </c>
      <c r="BU1" s="17">
        <v>0</v>
      </c>
      <c r="BV1" s="17">
        <v>0</v>
      </c>
      <c r="BW1" s="17">
        <v>0</v>
      </c>
      <c r="BX1" s="17">
        <v>0</v>
      </c>
      <c r="BY1" s="17">
        <v>0</v>
      </c>
      <c r="BZ1" s="17">
        <v>0</v>
      </c>
      <c r="CA1" s="17">
        <v>0</v>
      </c>
      <c r="CB1" s="17">
        <v>0</v>
      </c>
      <c r="CC1" s="17">
        <v>0</v>
      </c>
      <c r="CD1" s="17">
        <v>0</v>
      </c>
      <c r="CE1" s="17">
        <v>0</v>
      </c>
      <c r="CF1" s="17">
        <v>0</v>
      </c>
      <c r="CG1" s="17">
        <v>0</v>
      </c>
      <c r="CH1" s="17">
        <v>0</v>
      </c>
      <c r="CI1" s="17">
        <v>0</v>
      </c>
      <c r="CJ1" s="17">
        <v>0</v>
      </c>
      <c r="CK1" s="17">
        <v>0</v>
      </c>
      <c r="CL1" s="17">
        <v>0.33329999999999999</v>
      </c>
      <c r="CM1" s="17">
        <v>0.33329999999999999</v>
      </c>
      <c r="CN1" s="17">
        <v>0.33329999999999999</v>
      </c>
      <c r="CO1" s="17">
        <v>0.33329999999999999</v>
      </c>
      <c r="CP1" s="17">
        <v>0.33329999999999999</v>
      </c>
      <c r="CQ1" s="17">
        <v>0.33329999999999999</v>
      </c>
      <c r="CR1" s="17">
        <v>0.33329999999999999</v>
      </c>
      <c r="CS1" s="17">
        <v>0.33329999999999999</v>
      </c>
      <c r="CT1" s="17">
        <v>0.33329999999999999</v>
      </c>
      <c r="CU1" s="17">
        <v>0.33329999999999999</v>
      </c>
      <c r="CV1" s="17">
        <v>0.33329999999999999</v>
      </c>
      <c r="CW1" s="17">
        <v>0.33329999999999999</v>
      </c>
      <c r="CX1" s="17">
        <v>0.33329999999999999</v>
      </c>
      <c r="CY1" s="17">
        <v>0.33329999999999999</v>
      </c>
      <c r="CZ1" s="17">
        <v>0.33329999999999999</v>
      </c>
      <c r="DA1" s="17">
        <v>0.33329999999999999</v>
      </c>
      <c r="DB1" s="17">
        <v>0.33329999999999999</v>
      </c>
      <c r="DC1" s="17">
        <v>0.33329999999999999</v>
      </c>
      <c r="DD1" s="17">
        <v>0.33329999999999999</v>
      </c>
      <c r="DE1" s="17">
        <v>0.33329999999999999</v>
      </c>
      <c r="DF1" s="17">
        <v>0.33329999999999999</v>
      </c>
      <c r="DG1" s="17">
        <v>0.33329999999999999</v>
      </c>
      <c r="DH1" s="17">
        <v>0.33329999999999999</v>
      </c>
      <c r="DI1" s="17">
        <v>0.33329999999999999</v>
      </c>
      <c r="DJ1" s="17">
        <v>0.33329999999999999</v>
      </c>
      <c r="DK1" s="17">
        <v>0.33329999999999999</v>
      </c>
      <c r="DL1" s="17">
        <v>0.33329999999999999</v>
      </c>
      <c r="DM1" s="17">
        <v>0.33329999999999999</v>
      </c>
      <c r="DN1" s="17">
        <v>0.33329999999999999</v>
      </c>
      <c r="DO1" s="17">
        <v>0.33329999999999999</v>
      </c>
      <c r="DP1" s="17">
        <v>0.33329999999999999</v>
      </c>
      <c r="DQ1" s="17">
        <v>0.33329999999999999</v>
      </c>
      <c r="DR1" s="17">
        <v>0.33329999999999999</v>
      </c>
      <c r="DS1"/>
      <c r="DT1"/>
      <c r="DU1"/>
      <c r="DV1"/>
      <c r="DW1"/>
      <c r="DX1">
        <v>1</v>
      </c>
      <c r="DY1">
        <v>1</v>
      </c>
      <c r="DZ1"/>
      <c r="EA1">
        <v>1</v>
      </c>
      <c r="EB1">
        <v>1</v>
      </c>
      <c r="EC1">
        <v>1</v>
      </c>
      <c r="ED1">
        <v>1</v>
      </c>
      <c r="EE1"/>
      <c r="EF1"/>
      <c r="EG1"/>
      <c r="EH1"/>
      <c r="EI1"/>
      <c r="EJ1"/>
      <c r="EK1"/>
      <c r="EL1">
        <v>0.33329999999999999</v>
      </c>
      <c r="EM1"/>
      <c r="EN1"/>
      <c r="EO1"/>
      <c r="EP1"/>
      <c r="EQ1"/>
      <c r="ER1"/>
      <c r="ES1">
        <v>0.33329999999999999</v>
      </c>
      <c r="ET1"/>
      <c r="EU1"/>
      <c r="EV1"/>
      <c r="FR1" s="17"/>
      <c r="FS1" s="17"/>
      <c r="FT1" s="17"/>
      <c r="FU1" s="17"/>
      <c r="FV1" s="17"/>
    </row>
    <row r="2" spans="1:283">
      <c r="F2" s="9" t="s">
        <v>48</v>
      </c>
      <c r="G2" s="9" t="s">
        <v>0</v>
      </c>
      <c r="H2" s="10"/>
      <c r="I2" s="10" t="s">
        <v>126</v>
      </c>
      <c r="J2" s="9"/>
      <c r="K2" s="10" t="s">
        <v>126</v>
      </c>
      <c r="L2" s="10" t="s">
        <v>126</v>
      </c>
      <c r="M2" s="10" t="s">
        <v>126</v>
      </c>
      <c r="N2" s="10" t="s">
        <v>126</v>
      </c>
      <c r="O2" s="10" t="s">
        <v>126</v>
      </c>
      <c r="P2" s="10" t="s">
        <v>62</v>
      </c>
      <c r="Q2" s="10" t="s">
        <v>62</v>
      </c>
      <c r="R2" s="10" t="s">
        <v>62</v>
      </c>
      <c r="S2" s="10" t="s">
        <v>62</v>
      </c>
      <c r="T2" s="10" t="s">
        <v>62</v>
      </c>
      <c r="U2"/>
      <c r="V2" s="1" t="s">
        <v>0</v>
      </c>
      <c r="W2" s="1" t="s">
        <v>0</v>
      </c>
      <c r="X2" s="1" t="s">
        <v>0</v>
      </c>
      <c r="Y2" s="1" t="s">
        <v>0</v>
      </c>
      <c r="Z2" s="1" t="s">
        <v>0</v>
      </c>
      <c r="AA2" s="1" t="s">
        <v>0</v>
      </c>
      <c r="AB2" s="1" t="s">
        <v>0</v>
      </c>
      <c r="AC2" s="1" t="s">
        <v>0</v>
      </c>
      <c r="AD2" s="1" t="s">
        <v>0</v>
      </c>
      <c r="AE2" s="1" t="s">
        <v>0</v>
      </c>
      <c r="AF2" s="1" t="str">
        <f t="shared" ref="AF2:AF9" si="6">DX2</f>
        <v>2015 11 07</v>
      </c>
      <c r="AG2" s="1" t="str">
        <f t="shared" ref="AG2:AG9" si="7">DY2</f>
        <v>2015 10 24</v>
      </c>
      <c r="AH2" s="1" t="s">
        <v>254</v>
      </c>
      <c r="AI2" s="1" t="str">
        <f t="shared" si="0"/>
        <v xml:space="preserve">2015 10 05 </v>
      </c>
      <c r="AJ2" s="1" t="str">
        <f t="shared" si="1"/>
        <v xml:space="preserve">2015 10 05 </v>
      </c>
      <c r="AK2" s="1" t="str">
        <f t="shared" si="2"/>
        <v>2015 03 28</v>
      </c>
      <c r="AL2" s="1" t="str">
        <f t="shared" si="3"/>
        <v>2015 03 28</v>
      </c>
      <c r="AM2" s="1" t="s">
        <v>246</v>
      </c>
      <c r="AN2" s="1" t="s">
        <v>243</v>
      </c>
      <c r="AO2" s="1" t="s">
        <v>239</v>
      </c>
      <c r="AP2" s="17" t="s">
        <v>234</v>
      </c>
      <c r="AQ2" s="1" t="s">
        <v>221</v>
      </c>
      <c r="AR2" s="1" t="s">
        <v>225</v>
      </c>
      <c r="AS2" s="1" t="s">
        <v>219</v>
      </c>
      <c r="AT2" s="1" t="str">
        <f t="shared" si="4"/>
        <v>2014 06 21</v>
      </c>
      <c r="AU2" s="1" t="s">
        <v>210</v>
      </c>
      <c r="AV2" s="1" t="s">
        <v>206</v>
      </c>
      <c r="AW2" s="1" t="s">
        <v>206</v>
      </c>
      <c r="AX2" s="1" t="s">
        <v>203</v>
      </c>
      <c r="AY2" s="1" t="s">
        <v>203</v>
      </c>
      <c r="AZ2" s="1" t="s">
        <v>202</v>
      </c>
      <c r="BA2" s="1" t="str">
        <f t="shared" si="5"/>
        <v>2014 03 09</v>
      </c>
      <c r="BB2" s="1" t="s">
        <v>199</v>
      </c>
      <c r="BC2" s="1" t="s">
        <v>193</v>
      </c>
      <c r="BD2" s="1" t="s">
        <v>183</v>
      </c>
      <c r="BE2" s="1" t="s">
        <v>180</v>
      </c>
      <c r="BF2" s="1" t="s">
        <v>169</v>
      </c>
      <c r="BG2" s="1" t="s">
        <v>166</v>
      </c>
      <c r="BH2" s="1" t="s">
        <v>166</v>
      </c>
      <c r="BI2" s="1" t="s">
        <v>187</v>
      </c>
      <c r="BJ2" s="1" t="s">
        <v>163</v>
      </c>
      <c r="BK2" s="1" t="s">
        <v>161</v>
      </c>
      <c r="BL2" s="1" t="s">
        <v>154</v>
      </c>
      <c r="BM2" s="1" t="s">
        <v>152</v>
      </c>
      <c r="BN2" s="1" t="s">
        <v>148</v>
      </c>
      <c r="BO2" s="1" t="s">
        <v>148</v>
      </c>
      <c r="BP2" s="1" t="s">
        <v>142</v>
      </c>
      <c r="BQ2" s="1" t="s">
        <v>138</v>
      </c>
      <c r="BR2" s="1" t="s">
        <v>138</v>
      </c>
      <c r="BS2" s="1" t="s">
        <v>133</v>
      </c>
      <c r="BT2" s="1" t="s">
        <v>133</v>
      </c>
      <c r="BU2" s="1" t="s">
        <v>129</v>
      </c>
      <c r="BV2" s="1" t="s">
        <v>123</v>
      </c>
      <c r="BW2" s="1" t="s">
        <v>119</v>
      </c>
      <c r="BX2" s="1" t="s">
        <v>112</v>
      </c>
      <c r="BY2" s="1" t="s">
        <v>59</v>
      </c>
      <c r="BZ2" s="1" t="s">
        <v>59</v>
      </c>
      <c r="CA2" s="1" t="s">
        <v>58</v>
      </c>
      <c r="CB2" s="1" t="s">
        <v>55</v>
      </c>
      <c r="CC2" s="1" t="s">
        <v>48</v>
      </c>
      <c r="CD2" s="1" t="s">
        <v>48</v>
      </c>
      <c r="CE2" s="1" t="s">
        <v>45</v>
      </c>
      <c r="CF2" s="1" t="s">
        <v>42</v>
      </c>
      <c r="CG2" s="1" t="s">
        <v>36</v>
      </c>
      <c r="CH2" s="1" t="s">
        <v>34</v>
      </c>
      <c r="CI2" s="1" t="s">
        <v>111</v>
      </c>
      <c r="CJ2" s="1" t="s">
        <v>25</v>
      </c>
      <c r="CK2" s="1" t="s">
        <v>31</v>
      </c>
      <c r="CL2" s="1" t="s">
        <v>0</v>
      </c>
      <c r="CM2" s="1" t="s">
        <v>0</v>
      </c>
      <c r="CN2" s="1" t="s">
        <v>0</v>
      </c>
      <c r="CO2" s="1" t="s">
        <v>0</v>
      </c>
      <c r="CP2" s="1" t="s">
        <v>0</v>
      </c>
      <c r="CQ2" s="1" t="s">
        <v>0</v>
      </c>
      <c r="CR2" s="1" t="s">
        <v>0</v>
      </c>
      <c r="CS2" s="1" t="s">
        <v>0</v>
      </c>
      <c r="CT2" s="1" t="s">
        <v>0</v>
      </c>
      <c r="CU2" s="1" t="s">
        <v>0</v>
      </c>
      <c r="CV2" s="1" t="s">
        <v>0</v>
      </c>
      <c r="CW2" s="1" t="s">
        <v>0</v>
      </c>
      <c r="CX2" s="1" t="s">
        <v>0</v>
      </c>
      <c r="CY2" s="1" t="s">
        <v>0</v>
      </c>
      <c r="CZ2" s="1" t="s">
        <v>0</v>
      </c>
      <c r="DA2" s="1" t="s">
        <v>0</v>
      </c>
      <c r="DB2" s="1" t="s">
        <v>0</v>
      </c>
      <c r="DC2" s="1" t="s">
        <v>0</v>
      </c>
      <c r="DD2" s="1" t="s">
        <v>0</v>
      </c>
      <c r="DE2" s="1" t="s">
        <v>0</v>
      </c>
      <c r="DF2" s="1" t="s">
        <v>0</v>
      </c>
      <c r="DG2" s="1" t="s">
        <v>0</v>
      </c>
      <c r="DH2" s="1" t="s">
        <v>0</v>
      </c>
      <c r="DI2" s="1" t="s">
        <v>0</v>
      </c>
      <c r="DJ2" s="1" t="s">
        <v>0</v>
      </c>
      <c r="DK2" s="1" t="s">
        <v>0</v>
      </c>
      <c r="DL2" s="1" t="s">
        <v>0</v>
      </c>
      <c r="DM2" s="1" t="s">
        <v>0</v>
      </c>
      <c r="DX2" s="1" t="s">
        <v>267</v>
      </c>
      <c r="DY2" s="1" t="s">
        <v>255</v>
      </c>
      <c r="EA2" s="1" t="s">
        <v>278</v>
      </c>
      <c r="EB2" s="1" t="s">
        <v>278</v>
      </c>
      <c r="EC2" s="1" t="s">
        <v>264</v>
      </c>
      <c r="ED2" s="1" t="s">
        <v>264</v>
      </c>
      <c r="EL2" s="1" t="s">
        <v>215</v>
      </c>
      <c r="ES2" s="1" t="s">
        <v>275</v>
      </c>
      <c r="FZ2" s="1"/>
      <c r="GA2" s="1"/>
    </row>
    <row r="3" spans="1:283">
      <c r="F3" s="9"/>
      <c r="G3" s="9" t="s">
        <v>1</v>
      </c>
      <c r="H3" s="10"/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/>
      <c r="V3" s="1" t="s">
        <v>1</v>
      </c>
      <c r="W3" s="1" t="s">
        <v>1</v>
      </c>
      <c r="X3" s="1" t="s">
        <v>1</v>
      </c>
      <c r="Y3" s="1" t="s">
        <v>1</v>
      </c>
      <c r="Z3" s="1" t="s">
        <v>1</v>
      </c>
      <c r="AA3" s="1" t="s">
        <v>1</v>
      </c>
      <c r="AB3" s="1" t="s">
        <v>1</v>
      </c>
      <c r="AC3" s="1" t="s">
        <v>1</v>
      </c>
      <c r="AD3" s="1" t="s">
        <v>1</v>
      </c>
      <c r="AE3" s="1" t="s">
        <v>1</v>
      </c>
      <c r="AF3" s="1" t="str">
        <f t="shared" si="6"/>
        <v>Rabie, Marie</v>
      </c>
      <c r="AG3" s="1" t="str">
        <f t="shared" si="7"/>
        <v>De La rey, Adele</v>
      </c>
      <c r="AH3" s="1" t="s">
        <v>46</v>
      </c>
      <c r="AI3" s="1" t="str">
        <f t="shared" si="0"/>
        <v>Berry, Jodie</v>
      </c>
      <c r="AJ3" s="1" t="str">
        <f t="shared" si="1"/>
        <v>Sanders, Gillian</v>
      </c>
      <c r="AK3" s="1" t="str">
        <f t="shared" si="2"/>
        <v>Soper, Belinda</v>
      </c>
      <c r="AL3" s="1" t="str">
        <f t="shared" si="3"/>
        <v>Berry, Jodie</v>
      </c>
      <c r="AM3" s="1" t="s">
        <v>252</v>
      </c>
      <c r="AN3" s="1" t="s">
        <v>22</v>
      </c>
      <c r="AO3" s="1" t="s">
        <v>35</v>
      </c>
      <c r="AP3" s="1" t="s">
        <v>50</v>
      </c>
      <c r="AQ3" s="1" t="s">
        <v>22</v>
      </c>
      <c r="AR3" s="1" t="s">
        <v>226</v>
      </c>
      <c r="AS3" s="1" t="s">
        <v>220</v>
      </c>
      <c r="AT3" s="1" t="str">
        <f t="shared" si="4"/>
        <v>Radford, Anel</v>
      </c>
      <c r="AU3" s="1" t="s">
        <v>174</v>
      </c>
      <c r="AV3" s="1" t="s">
        <v>122</v>
      </c>
      <c r="AW3" s="1" t="s">
        <v>174</v>
      </c>
      <c r="AX3" s="1" t="s">
        <v>122</v>
      </c>
      <c r="AY3" s="1" t="s">
        <v>122</v>
      </c>
      <c r="AZ3" s="1" t="s">
        <v>190</v>
      </c>
      <c r="BA3" s="1" t="str">
        <f t="shared" si="5"/>
        <v>Colegrave, Debbie</v>
      </c>
      <c r="BB3" s="1" t="s">
        <v>122</v>
      </c>
      <c r="BC3" s="1" t="s">
        <v>194</v>
      </c>
      <c r="BD3" s="1" t="s">
        <v>56</v>
      </c>
      <c r="BE3" s="1" t="s">
        <v>174</v>
      </c>
      <c r="BF3" s="1" t="s">
        <v>122</v>
      </c>
      <c r="BG3" s="1" t="s">
        <v>13</v>
      </c>
      <c r="BH3" s="1" t="s">
        <v>13</v>
      </c>
      <c r="BI3" s="1" t="s">
        <v>188</v>
      </c>
      <c r="BJ3" s="1" t="s">
        <v>13</v>
      </c>
      <c r="BK3" s="1" t="s">
        <v>1</v>
      </c>
      <c r="BL3" s="1" t="s">
        <v>22</v>
      </c>
      <c r="BM3" s="1" t="s">
        <v>122</v>
      </c>
      <c r="BN3" s="1" t="s">
        <v>122</v>
      </c>
      <c r="BO3" s="1" t="s">
        <v>122</v>
      </c>
      <c r="BP3" s="1" t="s">
        <v>35</v>
      </c>
      <c r="BQ3" s="1" t="s">
        <v>22</v>
      </c>
      <c r="BR3" s="1" t="s">
        <v>35</v>
      </c>
      <c r="BS3" s="1" t="s">
        <v>50</v>
      </c>
      <c r="BT3" s="1" t="s">
        <v>50</v>
      </c>
      <c r="BU3" s="1" t="s">
        <v>35</v>
      </c>
      <c r="BV3" s="1" t="s">
        <v>124</v>
      </c>
      <c r="BW3" s="1" t="s">
        <v>13</v>
      </c>
      <c r="BX3" s="1" t="s">
        <v>35</v>
      </c>
      <c r="BY3" s="1" t="s">
        <v>56</v>
      </c>
      <c r="BZ3" s="1" t="s">
        <v>56</v>
      </c>
      <c r="CA3" s="1" t="s">
        <v>56</v>
      </c>
      <c r="CB3" s="1" t="s">
        <v>56</v>
      </c>
      <c r="CC3" s="1" t="s">
        <v>49</v>
      </c>
      <c r="CD3" s="1" t="s">
        <v>13</v>
      </c>
      <c r="CE3" s="1" t="s">
        <v>46</v>
      </c>
      <c r="CF3" s="1" t="s">
        <v>46</v>
      </c>
      <c r="CG3" s="1" t="s">
        <v>38</v>
      </c>
      <c r="CH3" s="1" t="s">
        <v>13</v>
      </c>
      <c r="CI3" s="1" t="s">
        <v>19</v>
      </c>
      <c r="CJ3" s="1" t="s">
        <v>30</v>
      </c>
      <c r="CK3" s="1" t="s">
        <v>30</v>
      </c>
      <c r="CL3" s="1" t="s">
        <v>1</v>
      </c>
      <c r="CM3" s="1" t="s">
        <v>1</v>
      </c>
      <c r="CN3" s="1" t="s">
        <v>1</v>
      </c>
      <c r="CO3" s="1" t="s">
        <v>1</v>
      </c>
      <c r="CP3" s="1" t="s">
        <v>1</v>
      </c>
      <c r="CQ3" s="1" t="s">
        <v>1</v>
      </c>
      <c r="CR3" s="1" t="s">
        <v>1</v>
      </c>
      <c r="CS3" s="1" t="s">
        <v>1</v>
      </c>
      <c r="CT3" s="1" t="s">
        <v>1</v>
      </c>
      <c r="CU3" s="1" t="s">
        <v>1</v>
      </c>
      <c r="CV3" s="1" t="s">
        <v>1</v>
      </c>
      <c r="CW3" s="1" t="s">
        <v>1</v>
      </c>
      <c r="CX3" s="1" t="s">
        <v>1</v>
      </c>
      <c r="CY3" s="1" t="s">
        <v>1</v>
      </c>
      <c r="CZ3" s="1" t="s">
        <v>1</v>
      </c>
      <c r="DA3" s="1" t="s">
        <v>1</v>
      </c>
      <c r="DB3" s="1" t="s">
        <v>1</v>
      </c>
      <c r="DC3" s="1" t="s">
        <v>1</v>
      </c>
      <c r="DD3" s="1" t="s">
        <v>1</v>
      </c>
      <c r="DE3" s="1" t="s">
        <v>1</v>
      </c>
      <c r="DF3" s="1" t="s">
        <v>1</v>
      </c>
      <c r="DG3" s="1" t="s">
        <v>1</v>
      </c>
      <c r="DH3" s="1" t="s">
        <v>1</v>
      </c>
      <c r="DI3" s="1" t="s">
        <v>1</v>
      </c>
      <c r="DJ3" s="1" t="s">
        <v>1</v>
      </c>
      <c r="DK3" s="1" t="s">
        <v>1</v>
      </c>
      <c r="DL3" s="1" t="s">
        <v>1</v>
      </c>
      <c r="DM3" s="1" t="s">
        <v>1</v>
      </c>
      <c r="DX3" s="1" t="s">
        <v>46</v>
      </c>
      <c r="DY3" s="1" t="s">
        <v>282</v>
      </c>
      <c r="EA3" s="1" t="s">
        <v>236</v>
      </c>
      <c r="EB3" s="1" t="s">
        <v>122</v>
      </c>
      <c r="EC3" s="1" t="s">
        <v>284</v>
      </c>
      <c r="ED3" s="1" t="s">
        <v>236</v>
      </c>
      <c r="EL3" s="1" t="s">
        <v>173</v>
      </c>
      <c r="ES3" s="1" t="s">
        <v>286</v>
      </c>
      <c r="FZ3" s="1"/>
      <c r="GA3" s="1"/>
    </row>
    <row r="4" spans="1:283">
      <c r="F4" s="9"/>
      <c r="G4" s="9" t="s">
        <v>2</v>
      </c>
      <c r="H4" s="10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/>
      <c r="V4" s="1" t="s">
        <v>84</v>
      </c>
      <c r="W4" s="1" t="s">
        <v>84</v>
      </c>
      <c r="X4" s="1" t="s">
        <v>84</v>
      </c>
      <c r="Y4" s="1" t="s">
        <v>84</v>
      </c>
      <c r="Z4" s="1" t="s">
        <v>84</v>
      </c>
      <c r="AA4" s="1" t="s">
        <v>84</v>
      </c>
      <c r="AB4" s="1" t="s">
        <v>84</v>
      </c>
      <c r="AC4" s="1" t="s">
        <v>84</v>
      </c>
      <c r="AD4" s="1" t="s">
        <v>84</v>
      </c>
      <c r="AE4" s="1" t="s">
        <v>84</v>
      </c>
      <c r="AF4" s="1" t="str">
        <f t="shared" si="6"/>
        <v>RSA</v>
      </c>
      <c r="AG4" s="1" t="str">
        <f t="shared" si="7"/>
        <v>NAM</v>
      </c>
      <c r="AH4" s="1" t="s">
        <v>15</v>
      </c>
      <c r="AI4" s="1" t="str">
        <f t="shared" si="0"/>
        <v>RSA</v>
      </c>
      <c r="AJ4" s="1" t="str">
        <f t="shared" si="1"/>
        <v>RSA</v>
      </c>
      <c r="AK4" s="1" t="str">
        <f t="shared" si="2"/>
        <v>ZIM</v>
      </c>
      <c r="AL4" s="1" t="str">
        <f t="shared" si="3"/>
        <v>RSA</v>
      </c>
      <c r="AM4" s="1" t="s">
        <v>248</v>
      </c>
      <c r="AN4" s="1" t="s">
        <v>17</v>
      </c>
      <c r="AO4" s="1" t="s">
        <v>15</v>
      </c>
      <c r="AP4" s="1" t="s">
        <v>15</v>
      </c>
      <c r="AQ4" s="1" t="s">
        <v>17</v>
      </c>
      <c r="AR4" s="1" t="s">
        <v>227</v>
      </c>
      <c r="AS4" s="1" t="s">
        <v>15</v>
      </c>
      <c r="AT4" s="1" t="str">
        <f t="shared" si="4"/>
        <v>RSA</v>
      </c>
      <c r="AU4" s="1" t="s">
        <v>15</v>
      </c>
      <c r="AV4" s="1" t="s">
        <v>15</v>
      </c>
      <c r="AW4" s="1" t="s">
        <v>15</v>
      </c>
      <c r="AX4" s="1" t="s">
        <v>15</v>
      </c>
      <c r="AY4" s="1" t="s">
        <v>15</v>
      </c>
      <c r="AZ4" s="1" t="s">
        <v>16</v>
      </c>
      <c r="BA4" s="1" t="str">
        <f t="shared" si="5"/>
        <v>ZIM</v>
      </c>
      <c r="BB4" s="1" t="s">
        <v>15</v>
      </c>
      <c r="BC4" s="1" t="s">
        <v>15</v>
      </c>
      <c r="BD4" s="1" t="s">
        <v>17</v>
      </c>
      <c r="BE4" s="1" t="s">
        <v>15</v>
      </c>
      <c r="BF4" s="1" t="s">
        <v>15</v>
      </c>
      <c r="BG4" s="1" t="s">
        <v>15</v>
      </c>
      <c r="BH4" s="1" t="s">
        <v>15</v>
      </c>
      <c r="BI4" s="1" t="s">
        <v>16</v>
      </c>
      <c r="BJ4" s="1" t="s">
        <v>15</v>
      </c>
      <c r="BK4" s="1" t="s">
        <v>84</v>
      </c>
      <c r="BL4" s="1" t="s">
        <v>17</v>
      </c>
      <c r="BM4" s="1" t="s">
        <v>15</v>
      </c>
      <c r="BN4" s="1" t="s">
        <v>15</v>
      </c>
      <c r="BO4" s="1" t="s">
        <v>15</v>
      </c>
      <c r="BP4" s="1" t="s">
        <v>15</v>
      </c>
      <c r="BQ4" s="1" t="s">
        <v>17</v>
      </c>
      <c r="BR4" s="1" t="s">
        <v>15</v>
      </c>
      <c r="BS4" s="1" t="s">
        <v>15</v>
      </c>
      <c r="BT4" s="1" t="s">
        <v>15</v>
      </c>
      <c r="BU4" s="1" t="s">
        <v>15</v>
      </c>
      <c r="BV4" s="1" t="s">
        <v>37</v>
      </c>
      <c r="BW4" s="1" t="s">
        <v>15</v>
      </c>
      <c r="BX4" s="1" t="s">
        <v>15</v>
      </c>
      <c r="BY4" s="1" t="s">
        <v>17</v>
      </c>
      <c r="BZ4" s="1" t="s">
        <v>17</v>
      </c>
      <c r="CA4" s="1" t="s">
        <v>17</v>
      </c>
      <c r="CB4" s="1" t="s">
        <v>17</v>
      </c>
      <c r="CC4" s="1" t="s">
        <v>20</v>
      </c>
      <c r="CD4" s="1" t="s">
        <v>15</v>
      </c>
      <c r="CE4" s="1" t="s">
        <v>17</v>
      </c>
      <c r="CF4" s="1" t="s">
        <v>15</v>
      </c>
      <c r="CG4" s="1" t="s">
        <v>37</v>
      </c>
      <c r="CH4" s="1" t="s">
        <v>15</v>
      </c>
      <c r="CI4" s="1" t="s">
        <v>15</v>
      </c>
      <c r="CJ4" s="1" t="s">
        <v>15</v>
      </c>
      <c r="CK4" s="1" t="s">
        <v>15</v>
      </c>
      <c r="CL4" s="1" t="s">
        <v>84</v>
      </c>
      <c r="CM4" s="1" t="s">
        <v>84</v>
      </c>
      <c r="CN4" s="1" t="s">
        <v>84</v>
      </c>
      <c r="CO4" s="1" t="s">
        <v>84</v>
      </c>
      <c r="CP4" s="1" t="s">
        <v>84</v>
      </c>
      <c r="CQ4" s="1" t="s">
        <v>84</v>
      </c>
      <c r="CR4" s="1" t="s">
        <v>84</v>
      </c>
      <c r="CS4" s="1" t="s">
        <v>84</v>
      </c>
      <c r="CT4" s="1" t="s">
        <v>84</v>
      </c>
      <c r="CU4" s="1" t="s">
        <v>84</v>
      </c>
      <c r="CV4" s="1" t="s">
        <v>84</v>
      </c>
      <c r="CW4" s="1" t="s">
        <v>84</v>
      </c>
      <c r="CX4" s="1" t="s">
        <v>84</v>
      </c>
      <c r="CY4" s="1" t="s">
        <v>84</v>
      </c>
      <c r="CZ4" s="1" t="s">
        <v>84</v>
      </c>
      <c r="DA4" s="1" t="s">
        <v>84</v>
      </c>
      <c r="DB4" s="1" t="s">
        <v>84</v>
      </c>
      <c r="DC4" s="1" t="s">
        <v>84</v>
      </c>
      <c r="DD4" s="1" t="s">
        <v>84</v>
      </c>
      <c r="DE4" s="1" t="s">
        <v>84</v>
      </c>
      <c r="DF4" s="1" t="s">
        <v>84</v>
      </c>
      <c r="DG4" s="1" t="s">
        <v>84</v>
      </c>
      <c r="DH4" s="1" t="s">
        <v>84</v>
      </c>
      <c r="DI4" s="1" t="s">
        <v>84</v>
      </c>
      <c r="DJ4" s="1" t="s">
        <v>84</v>
      </c>
      <c r="DK4" s="1" t="s">
        <v>84</v>
      </c>
      <c r="DL4" s="1" t="s">
        <v>84</v>
      </c>
      <c r="DM4" s="1" t="s">
        <v>84</v>
      </c>
      <c r="DX4" s="1" t="s">
        <v>15</v>
      </c>
      <c r="DY4" s="1" t="s">
        <v>16</v>
      </c>
      <c r="EA4" s="1" t="s">
        <v>15</v>
      </c>
      <c r="EB4" s="1" t="s">
        <v>15</v>
      </c>
      <c r="EC4" s="1" t="s">
        <v>20</v>
      </c>
      <c r="ED4" s="1" t="s">
        <v>15</v>
      </c>
      <c r="EL4" s="1" t="s">
        <v>15</v>
      </c>
      <c r="ES4" s="1" t="s">
        <v>20</v>
      </c>
      <c r="FZ4" s="1"/>
      <c r="GA4" s="1"/>
    </row>
    <row r="5" spans="1:283" s="2" customFormat="1">
      <c r="E5" s="7"/>
      <c r="F5" s="11"/>
      <c r="G5" s="11" t="s">
        <v>3</v>
      </c>
      <c r="H5" s="10"/>
      <c r="I5" s="11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2">
        <v>0.46609953703703699</v>
      </c>
      <c r="W5" s="2">
        <v>0.46609953703703699</v>
      </c>
      <c r="X5" s="2">
        <v>0.46609953703703699</v>
      </c>
      <c r="Y5" s="2">
        <v>0.46609953703703699</v>
      </c>
      <c r="Z5" s="2">
        <v>0.46609953703703699</v>
      </c>
      <c r="AA5" s="2">
        <v>0.46609953703703699</v>
      </c>
      <c r="AB5" s="2">
        <v>0.46609953703703699</v>
      </c>
      <c r="AC5" s="2">
        <v>0.46609953703703699</v>
      </c>
      <c r="AD5" s="2">
        <v>0.46609953703703699</v>
      </c>
      <c r="AE5" s="2">
        <v>0.46609953703703699</v>
      </c>
      <c r="AF5" s="2">
        <f t="shared" si="6"/>
        <v>9.0868055555555549E-2</v>
      </c>
      <c r="AG5" s="2">
        <f t="shared" si="7"/>
        <v>0.1158912037037037</v>
      </c>
      <c r="AH5" s="2">
        <v>4.5185185185185189E-2</v>
      </c>
      <c r="AI5" s="2">
        <f t="shared" si="0"/>
        <v>9.9236111111111122E-2</v>
      </c>
      <c r="AJ5" s="2">
        <f t="shared" si="1"/>
        <v>8.789351851851851E-2</v>
      </c>
      <c r="AK5" s="2">
        <f t="shared" si="2"/>
        <v>6.0196759259259262E-2</v>
      </c>
      <c r="AL5" s="2">
        <f t="shared" si="3"/>
        <v>0.10353009259259259</v>
      </c>
      <c r="AM5" s="2">
        <v>6.5543981481481481E-2</v>
      </c>
      <c r="AN5" s="2">
        <v>9.5069444444444443E-2</v>
      </c>
      <c r="AO5" s="2">
        <v>4.6805555555555552E-2</v>
      </c>
      <c r="AP5" s="2">
        <v>4.8182870370370369E-2</v>
      </c>
      <c r="AQ5" s="2">
        <v>9.3935185185185177E-2</v>
      </c>
      <c r="AR5" s="2">
        <v>0.13155092592592593</v>
      </c>
      <c r="AS5" s="2">
        <v>9.3159722222222227E-2</v>
      </c>
      <c r="AT5" s="2">
        <f t="shared" si="4"/>
        <v>4.7835648148148148E-2</v>
      </c>
      <c r="AU5" s="2">
        <v>4.5081018518518513E-2</v>
      </c>
      <c r="AV5" s="2">
        <v>8.3506944444444453E-2</v>
      </c>
      <c r="AW5" s="2">
        <v>8.5023148148148153E-2</v>
      </c>
      <c r="AX5" s="2">
        <v>8.7210648148148148E-2</v>
      </c>
      <c r="AY5" s="2">
        <v>8.7210648148148148E-2</v>
      </c>
      <c r="AZ5" s="2">
        <v>0.12942129629629631</v>
      </c>
      <c r="BA5" s="2">
        <f t="shared" si="5"/>
        <v>0.11285879629629629</v>
      </c>
      <c r="BB5" s="2">
        <v>4.1111111111111112E-2</v>
      </c>
      <c r="BC5" s="2">
        <v>4.8599537037037038E-2</v>
      </c>
      <c r="BD5" s="2">
        <v>0.10096064814814815</v>
      </c>
      <c r="BE5" s="2">
        <v>0.10631944444444445</v>
      </c>
      <c r="BF5" s="2">
        <v>9.0289351851851843E-2</v>
      </c>
      <c r="BG5" s="2">
        <v>8.9166666666666672E-2</v>
      </c>
      <c r="BH5" s="2">
        <v>8.9166666666666672E-2</v>
      </c>
      <c r="BI5" s="2">
        <v>0.11025462962962962</v>
      </c>
      <c r="BJ5" s="2">
        <v>4.2372685185185187E-2</v>
      </c>
      <c r="BK5" s="2">
        <v>0.46609953703703699</v>
      </c>
      <c r="BL5" s="2">
        <v>5.0729166666666665E-2</v>
      </c>
      <c r="BM5" s="2">
        <v>9.2442129629629624E-2</v>
      </c>
      <c r="BN5" s="2">
        <v>9.1759259259259263E-2</v>
      </c>
      <c r="BO5" s="2">
        <v>9.1759259259259263E-2</v>
      </c>
      <c r="BP5" s="2">
        <v>4.2604166666666665E-2</v>
      </c>
      <c r="BQ5" s="2">
        <v>9.3634259259259264E-2</v>
      </c>
      <c r="BR5" s="2">
        <v>9.3634259259259264E-2</v>
      </c>
      <c r="BS5" s="2">
        <v>9.1435185185185189E-2</v>
      </c>
      <c r="BT5" s="2">
        <v>9.1435185185185189E-2</v>
      </c>
      <c r="BU5" s="2">
        <v>0.10637731481481481</v>
      </c>
      <c r="BV5" s="2">
        <v>0.14305555555555557</v>
      </c>
      <c r="BW5" s="2">
        <v>9.3101851851851838E-2</v>
      </c>
      <c r="BX5" s="2">
        <v>9.1631944444444446E-2</v>
      </c>
      <c r="BY5" s="2">
        <v>0.10159722222222223</v>
      </c>
      <c r="BZ5" s="2">
        <v>0.10159722222222223</v>
      </c>
      <c r="CA5" s="2">
        <v>0.10789351851851851</v>
      </c>
      <c r="CB5" s="2">
        <v>8.925925925925926E-2</v>
      </c>
      <c r="CC5" s="2">
        <v>9.1365740740740733E-2</v>
      </c>
      <c r="CD5" s="2">
        <v>8.9490740740740746E-2</v>
      </c>
      <c r="CE5" s="2">
        <v>8.4513888888888888E-2</v>
      </c>
      <c r="CF5" s="2">
        <v>9.1932870370370359E-2</v>
      </c>
      <c r="CG5" s="2">
        <v>0.14166666666666666</v>
      </c>
      <c r="CH5" s="2">
        <v>9.7627314814814806E-2</v>
      </c>
      <c r="CI5" s="2">
        <v>35</v>
      </c>
      <c r="CJ5" s="2">
        <v>8.7812500000000002E-2</v>
      </c>
      <c r="CK5" s="2">
        <v>8.8252314814814811E-2</v>
      </c>
      <c r="CL5" s="2">
        <v>0.46609953703703699</v>
      </c>
      <c r="CM5" s="2">
        <v>0.46609953703703699</v>
      </c>
      <c r="CN5" s="2">
        <v>0.46609953703703699</v>
      </c>
      <c r="CO5" s="2">
        <v>0.46609953703703699</v>
      </c>
      <c r="CP5" s="2">
        <v>0.46609953703703699</v>
      </c>
      <c r="CQ5" s="2">
        <v>0.46609953703703699</v>
      </c>
      <c r="CR5" s="2">
        <v>0.46609953703703699</v>
      </c>
      <c r="CS5" s="2">
        <v>0.46609953703703699</v>
      </c>
      <c r="CT5" s="2">
        <v>0.46609953703703699</v>
      </c>
      <c r="CU5" s="2">
        <v>0.46609953703703699</v>
      </c>
      <c r="CV5" s="2">
        <v>0.46609953703703699</v>
      </c>
      <c r="CW5" s="2">
        <v>0.46609953703703699</v>
      </c>
      <c r="CX5" s="2">
        <v>0.46609953703703699</v>
      </c>
      <c r="CY5" s="2">
        <v>0.46609953703703699</v>
      </c>
      <c r="CZ5" s="2">
        <v>0.46609953703703699</v>
      </c>
      <c r="DA5" s="2">
        <v>0.46609953703703699</v>
      </c>
      <c r="DB5" s="2">
        <v>0.46609953703703699</v>
      </c>
      <c r="DC5" s="2">
        <v>0.46609953703703699</v>
      </c>
      <c r="DD5" s="2">
        <v>0.46609953703703699</v>
      </c>
      <c r="DE5" s="2">
        <v>0.46609953703703699</v>
      </c>
      <c r="DF5" s="2">
        <v>0.46609953703703699</v>
      </c>
      <c r="DG5" s="2">
        <v>0.46609953703703699</v>
      </c>
      <c r="DH5" s="2">
        <v>0.46609953703703699</v>
      </c>
      <c r="DI5" s="2">
        <v>0.46609953703703699</v>
      </c>
      <c r="DJ5" s="2">
        <v>0.46609953703703699</v>
      </c>
      <c r="DK5" s="2">
        <v>0.46609953703703699</v>
      </c>
      <c r="DL5" s="2">
        <v>0.46609953703703699</v>
      </c>
      <c r="DM5" s="2">
        <v>0.46609953703703699</v>
      </c>
      <c r="DX5" s="2">
        <v>9.0868055555555549E-2</v>
      </c>
      <c r="DY5" s="2">
        <v>0.1158912037037037</v>
      </c>
      <c r="EA5" s="2">
        <v>9.9236111111111122E-2</v>
      </c>
      <c r="EB5" s="2">
        <v>8.789351851851851E-2</v>
      </c>
      <c r="EC5" s="2">
        <v>6.0196759259259262E-2</v>
      </c>
      <c r="ED5" s="2">
        <v>0.10353009259259259</v>
      </c>
      <c r="EL5" s="2">
        <v>4.7835648148148148E-2</v>
      </c>
      <c r="ES5" s="2">
        <v>0.11285879629629629</v>
      </c>
    </row>
    <row r="6" spans="1:283" s="2" customFormat="1">
      <c r="E6" s="7"/>
      <c r="F6" s="11"/>
      <c r="G6" s="11" t="s">
        <v>4</v>
      </c>
      <c r="H6" s="10"/>
      <c r="I6" s="11"/>
      <c r="J6" s="11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2">
        <f>V5*1.08</f>
        <v>0.50338749999999999</v>
      </c>
      <c r="W6" s="2">
        <f t="shared" ref="W6:BX6" si="8">W5*1.08</f>
        <v>0.50338749999999999</v>
      </c>
      <c r="X6" s="2">
        <f t="shared" si="8"/>
        <v>0.50338749999999999</v>
      </c>
      <c r="Y6" s="2">
        <f t="shared" si="8"/>
        <v>0.50338749999999999</v>
      </c>
      <c r="Z6" s="2">
        <f t="shared" si="8"/>
        <v>0.50338749999999999</v>
      </c>
      <c r="AA6" s="2">
        <f t="shared" si="8"/>
        <v>0.50338749999999999</v>
      </c>
      <c r="AB6" s="2">
        <f t="shared" si="8"/>
        <v>0.50338749999999999</v>
      </c>
      <c r="AC6" s="2">
        <f t="shared" si="8"/>
        <v>0.50338749999999999</v>
      </c>
      <c r="AD6" s="2">
        <f t="shared" si="8"/>
        <v>0.50338749999999999</v>
      </c>
      <c r="AE6" s="2">
        <f t="shared" ref="AE6:AN6" si="9">AE5*1.08</f>
        <v>0.50338749999999999</v>
      </c>
      <c r="AF6" s="2">
        <f t="shared" si="6"/>
        <v>9.8137500000000003E-2</v>
      </c>
      <c r="AG6" s="2">
        <f t="shared" si="7"/>
        <v>0.12516250000000001</v>
      </c>
      <c r="AH6" s="2">
        <f t="shared" si="9"/>
        <v>4.880000000000001E-2</v>
      </c>
      <c r="AI6" s="2">
        <f t="shared" si="0"/>
        <v>0.10717500000000002</v>
      </c>
      <c r="AJ6" s="2">
        <f t="shared" si="1"/>
        <v>9.4924999999999995E-2</v>
      </c>
      <c r="AK6" s="2">
        <f t="shared" si="2"/>
        <v>6.5012500000000001E-2</v>
      </c>
      <c r="AL6" s="2">
        <f t="shared" si="3"/>
        <v>0.11181250000000001</v>
      </c>
      <c r="AM6" s="2">
        <f t="shared" si="9"/>
        <v>7.0787500000000003E-2</v>
      </c>
      <c r="AN6" s="2">
        <f t="shared" si="9"/>
        <v>0.102675</v>
      </c>
      <c r="AO6" s="2">
        <f t="shared" si="8"/>
        <v>5.0549999999999998E-2</v>
      </c>
      <c r="AP6" s="2">
        <f t="shared" si="8"/>
        <v>5.20375E-2</v>
      </c>
      <c r="AQ6" s="2">
        <f t="shared" si="8"/>
        <v>0.10145</v>
      </c>
      <c r="AR6" s="2">
        <f t="shared" ref="AR6" si="10">AR5*1.08</f>
        <v>0.14207500000000001</v>
      </c>
      <c r="AS6" s="2">
        <f t="shared" si="8"/>
        <v>0.10061250000000001</v>
      </c>
      <c r="AT6" s="2">
        <f t="shared" si="4"/>
        <v>5.16625E-2</v>
      </c>
      <c r="AU6" s="2">
        <f t="shared" si="8"/>
        <v>4.8687499999999995E-2</v>
      </c>
      <c r="AV6" s="2">
        <f t="shared" si="8"/>
        <v>9.0187500000000018E-2</v>
      </c>
      <c r="AW6" s="2">
        <f t="shared" si="8"/>
        <v>9.1825000000000018E-2</v>
      </c>
      <c r="AX6" s="2">
        <f t="shared" si="8"/>
        <v>9.4187500000000007E-2</v>
      </c>
      <c r="AY6" s="2">
        <f t="shared" ref="AY6" si="11">AY5*1.08</f>
        <v>9.4187500000000007E-2</v>
      </c>
      <c r="AZ6" s="2">
        <f t="shared" si="8"/>
        <v>0.13977500000000004</v>
      </c>
      <c r="BA6" s="2">
        <f t="shared" si="5"/>
        <v>0.1218875</v>
      </c>
      <c r="BB6" s="2">
        <f t="shared" si="8"/>
        <v>4.4400000000000002E-2</v>
      </c>
      <c r="BC6" s="2">
        <f t="shared" si="8"/>
        <v>5.2487500000000006E-2</v>
      </c>
      <c r="BD6" s="2">
        <f t="shared" si="8"/>
        <v>0.10903750000000001</v>
      </c>
      <c r="BE6" s="2">
        <f t="shared" si="8"/>
        <v>0.11482500000000001</v>
      </c>
      <c r="BF6" s="2">
        <f t="shared" si="8"/>
        <v>9.7512500000000002E-2</v>
      </c>
      <c r="BG6" s="2">
        <f t="shared" si="8"/>
        <v>9.6300000000000011E-2</v>
      </c>
      <c r="BH6" s="2">
        <f t="shared" ref="BH6:BI6" si="12">BH5*1.08</f>
        <v>9.6300000000000011E-2</v>
      </c>
      <c r="BI6" s="2">
        <f t="shared" si="12"/>
        <v>0.119075</v>
      </c>
      <c r="BJ6" s="2">
        <f t="shared" si="8"/>
        <v>4.5762500000000005E-2</v>
      </c>
      <c r="BK6" s="2">
        <f t="shared" si="8"/>
        <v>0.50338749999999999</v>
      </c>
      <c r="BL6" s="2">
        <f t="shared" si="8"/>
        <v>5.4787500000000003E-2</v>
      </c>
      <c r="BM6" s="2">
        <f t="shared" si="8"/>
        <v>9.9837499999999996E-2</v>
      </c>
      <c r="BN6" s="2">
        <f t="shared" ref="BN6:BO6" si="13">BN5*1.08</f>
        <v>9.9100000000000008E-2</v>
      </c>
      <c r="BO6" s="2">
        <f t="shared" si="13"/>
        <v>9.9100000000000008E-2</v>
      </c>
      <c r="BP6" s="2">
        <f t="shared" si="8"/>
        <v>4.6012500000000005E-2</v>
      </c>
      <c r="BQ6" s="2">
        <v>250</v>
      </c>
      <c r="BR6" s="2">
        <f t="shared" si="8"/>
        <v>0.10112500000000001</v>
      </c>
      <c r="BS6" s="2">
        <f t="shared" si="8"/>
        <v>9.8750000000000004E-2</v>
      </c>
      <c r="BT6" s="2">
        <f t="shared" si="8"/>
        <v>9.8750000000000004E-2</v>
      </c>
      <c r="BU6" s="2">
        <f t="shared" si="8"/>
        <v>0.1148875</v>
      </c>
      <c r="BV6" s="2">
        <f t="shared" si="8"/>
        <v>0.15450000000000003</v>
      </c>
      <c r="BW6" s="2">
        <f t="shared" si="8"/>
        <v>0.10054999999999999</v>
      </c>
      <c r="BX6" s="2">
        <f t="shared" si="8"/>
        <v>9.8962500000000009E-2</v>
      </c>
      <c r="BY6" s="2">
        <f t="shared" ref="BY6:CE6" si="14">BY5*1.08</f>
        <v>0.10972500000000002</v>
      </c>
      <c r="BZ6" s="2">
        <f t="shared" si="14"/>
        <v>0.10972500000000002</v>
      </c>
      <c r="CA6" s="2">
        <f t="shared" si="14"/>
        <v>0.116525</v>
      </c>
      <c r="CB6" s="2">
        <f t="shared" si="14"/>
        <v>9.6400000000000013E-2</v>
      </c>
      <c r="CC6" s="2">
        <f t="shared" si="14"/>
        <v>9.8674999999999999E-2</v>
      </c>
      <c r="CD6" s="2">
        <f t="shared" si="14"/>
        <v>9.6650000000000014E-2</v>
      </c>
      <c r="CE6" s="2">
        <f t="shared" si="14"/>
        <v>9.1275000000000009E-2</v>
      </c>
      <c r="CF6" s="2">
        <f t="shared" ref="CF6:CG6" si="15">CF5*1.08</f>
        <v>9.9287500000000001E-2</v>
      </c>
      <c r="CG6" s="2">
        <f t="shared" si="15"/>
        <v>0.153</v>
      </c>
      <c r="CH6" s="2">
        <f>CH5*1.08</f>
        <v>0.1054375</v>
      </c>
      <c r="CI6" s="2">
        <f>CI5*1.08</f>
        <v>37.800000000000004</v>
      </c>
      <c r="CJ6" s="2">
        <f>CJ5*1.08</f>
        <v>9.4837500000000005E-2</v>
      </c>
      <c r="CK6" s="2">
        <f t="shared" ref="CK6" si="16">CK5*1.08</f>
        <v>9.5312500000000008E-2</v>
      </c>
      <c r="CL6" s="2">
        <f t="shared" ref="CL6" si="17">CL5*1.08</f>
        <v>0.50338749999999999</v>
      </c>
      <c r="CM6" s="2">
        <f t="shared" ref="CM6" si="18">CM5*1.08</f>
        <v>0.50338749999999999</v>
      </c>
      <c r="CN6" s="2">
        <f t="shared" ref="CN6" si="19">CN5*1.08</f>
        <v>0.50338749999999999</v>
      </c>
      <c r="CO6" s="2">
        <f t="shared" ref="CO6" si="20">CO5*1.08</f>
        <v>0.50338749999999999</v>
      </c>
      <c r="CP6" s="2">
        <f t="shared" ref="CP6" si="21">CP5*1.08</f>
        <v>0.50338749999999999</v>
      </c>
      <c r="CQ6" s="2">
        <f t="shared" ref="CQ6" si="22">CQ5*1.08</f>
        <v>0.50338749999999999</v>
      </c>
      <c r="CR6" s="2">
        <f t="shared" ref="CR6" si="23">CR5*1.08</f>
        <v>0.50338749999999999</v>
      </c>
      <c r="CS6" s="2">
        <f t="shared" ref="CS6" si="24">CS5*1.08</f>
        <v>0.50338749999999999</v>
      </c>
      <c r="CT6" s="2">
        <f t="shared" ref="CT6" si="25">CT5*1.08</f>
        <v>0.50338749999999999</v>
      </c>
      <c r="CU6" s="2">
        <f t="shared" ref="CU6" si="26">CU5*1.08</f>
        <v>0.50338749999999999</v>
      </c>
      <c r="CV6" s="2">
        <f t="shared" ref="CV6" si="27">CV5*1.08</f>
        <v>0.50338749999999999</v>
      </c>
      <c r="CW6" s="2">
        <f t="shared" ref="CW6" si="28">CW5*1.08</f>
        <v>0.50338749999999999</v>
      </c>
      <c r="CX6" s="2">
        <f t="shared" ref="CX6" si="29">CX5*1.08</f>
        <v>0.50338749999999999</v>
      </c>
      <c r="CY6" s="2">
        <f t="shared" ref="CY6" si="30">CY5*1.08</f>
        <v>0.50338749999999999</v>
      </c>
      <c r="CZ6" s="2">
        <f t="shared" ref="CZ6" si="31">CZ5*1.08</f>
        <v>0.50338749999999999</v>
      </c>
      <c r="DA6" s="2">
        <f t="shared" ref="DA6" si="32">DA5*1.08</f>
        <v>0.50338749999999999</v>
      </c>
      <c r="DB6" s="2">
        <f t="shared" ref="DB6" si="33">DB5*1.08</f>
        <v>0.50338749999999999</v>
      </c>
      <c r="DC6" s="2">
        <f t="shared" ref="DC6" si="34">DC5*1.08</f>
        <v>0.50338749999999999</v>
      </c>
      <c r="DD6" s="2">
        <f t="shared" ref="DD6" si="35">DD5*1.08</f>
        <v>0.50338749999999999</v>
      </c>
      <c r="DE6" s="2">
        <f t="shared" ref="DE6" si="36">DE5*1.08</f>
        <v>0.50338749999999999</v>
      </c>
      <c r="DF6" s="2">
        <f t="shared" ref="DF6" si="37">DF5*1.08</f>
        <v>0.50338749999999999</v>
      </c>
      <c r="DG6" s="2">
        <f t="shared" ref="DG6" si="38">DG5*1.08</f>
        <v>0.50338749999999999</v>
      </c>
      <c r="DH6" s="2">
        <f t="shared" ref="DH6" si="39">DH5*1.08</f>
        <v>0.50338749999999999</v>
      </c>
      <c r="DI6" s="2">
        <f t="shared" ref="DI6" si="40">DI5*1.08</f>
        <v>0.50338749999999999</v>
      </c>
      <c r="DJ6" s="2">
        <f t="shared" ref="DJ6" si="41">DJ5*1.08</f>
        <v>0.50338749999999999</v>
      </c>
      <c r="DK6" s="2">
        <f t="shared" ref="DK6" si="42">DK5*1.08</f>
        <v>0.50338749999999999</v>
      </c>
      <c r="DL6" s="2">
        <f t="shared" ref="DL6" si="43">DL5*1.08</f>
        <v>0.50338749999999999</v>
      </c>
      <c r="DM6" s="2">
        <f t="shared" ref="DM6" si="44">DM5*1.08</f>
        <v>0.50338749999999999</v>
      </c>
      <c r="DX6" s="2">
        <f t="shared" ref="DX6:DY6" si="45">DX5*1.08</f>
        <v>9.8137500000000003E-2</v>
      </c>
      <c r="DY6" s="2">
        <f t="shared" si="45"/>
        <v>0.12516250000000001</v>
      </c>
      <c r="EA6" s="2">
        <f>1.08*EA5</f>
        <v>0.10717500000000002</v>
      </c>
      <c r="EB6" s="2">
        <f>1.08*EB5</f>
        <v>9.4924999999999995E-2</v>
      </c>
      <c r="EC6" s="2">
        <f>1.08*EC5</f>
        <v>6.5012500000000001E-2</v>
      </c>
      <c r="ED6" s="2">
        <f>1.08*ED5</f>
        <v>0.11181250000000001</v>
      </c>
      <c r="EL6" s="2">
        <f>EL5*1.08</f>
        <v>5.16625E-2</v>
      </c>
      <c r="ES6" s="2">
        <f>ES5*1.08</f>
        <v>0.1218875</v>
      </c>
    </row>
    <row r="7" spans="1:283" ht="12.75" customHeight="1">
      <c r="F7" s="9" t="s">
        <v>63</v>
      </c>
      <c r="G7" s="9" t="s">
        <v>5</v>
      </c>
      <c r="H7" s="10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/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f t="shared" si="6"/>
        <v>250</v>
      </c>
      <c r="AG7" s="3">
        <f t="shared" si="7"/>
        <v>100</v>
      </c>
      <c r="AH7" s="3">
        <v>250</v>
      </c>
      <c r="AI7" s="3">
        <f t="shared" si="0"/>
        <v>250</v>
      </c>
      <c r="AJ7" s="3">
        <f t="shared" si="1"/>
        <v>600</v>
      </c>
      <c r="AK7" s="3">
        <f t="shared" si="2"/>
        <v>100</v>
      </c>
      <c r="AL7" s="3">
        <f t="shared" si="3"/>
        <v>250</v>
      </c>
      <c r="AM7" s="3">
        <v>100</v>
      </c>
      <c r="AN7" s="3">
        <v>250</v>
      </c>
      <c r="AO7" s="3">
        <v>250</v>
      </c>
      <c r="AP7" s="3">
        <v>250</v>
      </c>
      <c r="AQ7" s="3">
        <v>100</v>
      </c>
      <c r="AR7" s="3">
        <v>100</v>
      </c>
      <c r="AS7" s="3">
        <v>250</v>
      </c>
      <c r="AT7" s="3">
        <f t="shared" si="4"/>
        <v>250</v>
      </c>
      <c r="AU7" s="3">
        <v>250</v>
      </c>
      <c r="AV7" s="3">
        <v>600</v>
      </c>
      <c r="AW7" s="3">
        <v>250</v>
      </c>
      <c r="AX7" s="3">
        <v>250</v>
      </c>
      <c r="AY7" s="3">
        <v>100</v>
      </c>
      <c r="AZ7" s="3">
        <v>100</v>
      </c>
      <c r="BA7" s="3">
        <f t="shared" si="5"/>
        <v>100</v>
      </c>
      <c r="BB7" s="3">
        <v>250</v>
      </c>
      <c r="BC7" s="3">
        <v>250</v>
      </c>
      <c r="BD7" s="3">
        <v>100</v>
      </c>
      <c r="BE7" s="3">
        <v>250</v>
      </c>
      <c r="BF7" s="3">
        <v>600</v>
      </c>
      <c r="BG7" s="3">
        <v>400</v>
      </c>
      <c r="BH7" s="3">
        <v>100</v>
      </c>
      <c r="BI7" s="3">
        <v>100</v>
      </c>
      <c r="BJ7" s="3">
        <v>250</v>
      </c>
      <c r="BK7" s="3">
        <v>250</v>
      </c>
      <c r="BL7" s="3">
        <v>250</v>
      </c>
      <c r="BM7" s="3">
        <v>600</v>
      </c>
      <c r="BN7" s="3">
        <v>100</v>
      </c>
      <c r="BO7" s="3">
        <v>250</v>
      </c>
      <c r="BP7" s="3">
        <v>250</v>
      </c>
      <c r="BQ7" s="3">
        <v>100</v>
      </c>
      <c r="BR7" s="3">
        <v>250</v>
      </c>
      <c r="BS7" s="3">
        <v>100</v>
      </c>
      <c r="BT7" s="3">
        <v>250</v>
      </c>
      <c r="BU7" s="3">
        <v>250</v>
      </c>
      <c r="BV7" s="3">
        <v>250</v>
      </c>
      <c r="BW7" s="3">
        <v>600</v>
      </c>
      <c r="BX7" s="3">
        <v>250</v>
      </c>
      <c r="BY7" s="1">
        <v>100</v>
      </c>
      <c r="BZ7" s="1">
        <v>250</v>
      </c>
      <c r="CA7" s="1">
        <v>250</v>
      </c>
      <c r="CB7" s="1">
        <v>250</v>
      </c>
      <c r="CC7" s="1">
        <v>250</v>
      </c>
      <c r="CD7" s="1">
        <v>600</v>
      </c>
      <c r="CE7" s="1">
        <v>100</v>
      </c>
      <c r="CF7" s="1">
        <v>250</v>
      </c>
      <c r="CG7" s="1">
        <v>250</v>
      </c>
      <c r="CH7" s="1">
        <v>250</v>
      </c>
      <c r="CI7" s="1">
        <v>250</v>
      </c>
      <c r="CJ7" s="1">
        <v>600</v>
      </c>
      <c r="CK7" s="1">
        <v>100</v>
      </c>
      <c r="CL7" s="3">
        <v>0</v>
      </c>
      <c r="CM7" s="3">
        <v>0</v>
      </c>
      <c r="CN7" s="3">
        <v>0</v>
      </c>
      <c r="CO7" s="3">
        <v>0</v>
      </c>
      <c r="CP7" s="3">
        <v>0</v>
      </c>
      <c r="CQ7" s="3">
        <v>0</v>
      </c>
      <c r="CR7" s="3">
        <v>0</v>
      </c>
      <c r="CS7" s="3">
        <v>0</v>
      </c>
      <c r="CT7" s="3">
        <v>0</v>
      </c>
      <c r="CU7" s="3">
        <v>0</v>
      </c>
      <c r="CV7" s="3">
        <v>0</v>
      </c>
      <c r="CW7" s="3">
        <v>0</v>
      </c>
      <c r="CX7" s="3">
        <v>0</v>
      </c>
      <c r="CY7" s="3">
        <v>0</v>
      </c>
      <c r="CZ7" s="3">
        <v>0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0</v>
      </c>
      <c r="DG7" s="3">
        <v>0</v>
      </c>
      <c r="DH7" s="3">
        <v>0</v>
      </c>
      <c r="DI7" s="3">
        <v>0</v>
      </c>
      <c r="DJ7" s="3">
        <v>0</v>
      </c>
      <c r="DK7" s="3">
        <v>0</v>
      </c>
      <c r="DL7" s="3">
        <v>0</v>
      </c>
      <c r="DM7" s="3">
        <v>0</v>
      </c>
      <c r="DX7" s="1">
        <v>250</v>
      </c>
      <c r="DY7" s="1">
        <v>100</v>
      </c>
      <c r="EA7" s="1">
        <v>250</v>
      </c>
      <c r="EB7" s="1">
        <v>600</v>
      </c>
      <c r="EC7" s="1">
        <v>100</v>
      </c>
      <c r="ED7" s="1">
        <v>250</v>
      </c>
      <c r="EL7" s="1">
        <v>250</v>
      </c>
      <c r="ES7" s="1">
        <v>100</v>
      </c>
      <c r="FZ7" s="1"/>
      <c r="GA7" s="1"/>
    </row>
    <row r="8" spans="1:283" s="3" customFormat="1" ht="12.75" customHeight="1">
      <c r="E8" s="6"/>
      <c r="F8" s="12"/>
      <c r="G8" s="12" t="s">
        <v>6</v>
      </c>
      <c r="H8" s="13"/>
      <c r="I8" s="12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2"/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f t="shared" si="6"/>
        <v>2</v>
      </c>
      <c r="AG8" s="3">
        <f t="shared" si="7"/>
        <v>2</v>
      </c>
      <c r="AH8" s="3">
        <v>8</v>
      </c>
      <c r="AI8" s="3">
        <f t="shared" si="0"/>
        <v>2</v>
      </c>
      <c r="AJ8" s="3">
        <f t="shared" si="1"/>
        <v>14</v>
      </c>
      <c r="AK8" s="3">
        <f t="shared" si="2"/>
        <v>0</v>
      </c>
      <c r="AL8" s="3">
        <f t="shared" si="3"/>
        <v>8</v>
      </c>
      <c r="AM8" s="3">
        <v>0</v>
      </c>
      <c r="AN8" s="3">
        <v>2</v>
      </c>
      <c r="AO8" s="3">
        <v>14</v>
      </c>
      <c r="AP8" s="3">
        <v>14</v>
      </c>
      <c r="AQ8" s="3">
        <v>2</v>
      </c>
      <c r="AR8" s="3">
        <v>0</v>
      </c>
      <c r="AS8" s="3">
        <v>2</v>
      </c>
      <c r="AT8" s="3">
        <f t="shared" si="4"/>
        <v>2</v>
      </c>
      <c r="AU8" s="3">
        <v>4</v>
      </c>
      <c r="AV8" s="3">
        <v>14</v>
      </c>
      <c r="AW8" s="3">
        <v>2</v>
      </c>
      <c r="AX8" s="3">
        <v>16</v>
      </c>
      <c r="AY8" s="3">
        <v>0</v>
      </c>
      <c r="AZ8" s="3">
        <v>2</v>
      </c>
      <c r="BA8" s="3">
        <f t="shared" si="5"/>
        <v>0</v>
      </c>
      <c r="BB8" s="3">
        <v>4</v>
      </c>
      <c r="BC8" s="3">
        <v>14</v>
      </c>
      <c r="BD8" s="3">
        <v>2</v>
      </c>
      <c r="BE8" s="3">
        <v>2</v>
      </c>
      <c r="BF8" s="3">
        <v>6</v>
      </c>
      <c r="BG8" s="3">
        <v>14</v>
      </c>
      <c r="BH8" s="3">
        <v>14</v>
      </c>
      <c r="BI8" s="3">
        <v>0</v>
      </c>
      <c r="BJ8" s="3">
        <v>8</v>
      </c>
      <c r="BK8" s="3">
        <v>6</v>
      </c>
      <c r="BL8" s="3">
        <v>2</v>
      </c>
      <c r="BM8" s="3">
        <v>10</v>
      </c>
      <c r="BN8" s="3">
        <v>16</v>
      </c>
      <c r="BO8" s="3">
        <v>18</v>
      </c>
      <c r="BP8" s="3">
        <v>8</v>
      </c>
      <c r="BQ8" s="3">
        <v>2</v>
      </c>
      <c r="BR8" s="3">
        <v>4</v>
      </c>
      <c r="BS8" s="3">
        <v>4</v>
      </c>
      <c r="BT8" s="3">
        <v>4</v>
      </c>
      <c r="BU8" s="3">
        <v>4</v>
      </c>
      <c r="BV8" s="3">
        <v>0</v>
      </c>
      <c r="BW8" s="3">
        <v>10</v>
      </c>
      <c r="BX8" s="3">
        <v>6</v>
      </c>
      <c r="BY8" s="3">
        <v>2</v>
      </c>
      <c r="BZ8" s="3">
        <v>2</v>
      </c>
      <c r="CA8" s="3">
        <v>0</v>
      </c>
      <c r="CB8" s="3">
        <v>0</v>
      </c>
      <c r="CC8" s="3">
        <v>0</v>
      </c>
      <c r="CD8" s="3">
        <v>8</v>
      </c>
      <c r="CE8" s="3">
        <v>8</v>
      </c>
      <c r="CF8" s="3">
        <v>8</v>
      </c>
      <c r="CG8" s="3">
        <v>0</v>
      </c>
      <c r="CH8" s="3">
        <v>8</v>
      </c>
      <c r="CI8" s="3">
        <v>4</v>
      </c>
      <c r="CJ8" s="3">
        <v>6</v>
      </c>
      <c r="CK8" s="3">
        <v>8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  <c r="DM8" s="3">
        <v>0</v>
      </c>
      <c r="DX8" s="3">
        <v>2</v>
      </c>
      <c r="DY8" s="3">
        <v>2</v>
      </c>
      <c r="EA8" s="3">
        <v>2</v>
      </c>
      <c r="EB8" s="3">
        <v>14</v>
      </c>
      <c r="EC8" s="3">
        <v>0</v>
      </c>
      <c r="ED8" s="3">
        <v>8</v>
      </c>
      <c r="EL8" s="3">
        <v>2</v>
      </c>
    </row>
    <row r="9" spans="1:283" s="4" customFormat="1" ht="130.5">
      <c r="A9" s="4">
        <v>0</v>
      </c>
      <c r="C9" s="1" t="s">
        <v>7</v>
      </c>
      <c r="D9" s="1" t="s">
        <v>135</v>
      </c>
      <c r="E9" s="6" t="s">
        <v>8</v>
      </c>
      <c r="F9" s="9"/>
      <c r="G9" s="9" t="s">
        <v>117</v>
      </c>
      <c r="H9" s="14" t="s">
        <v>9</v>
      </c>
      <c r="I9" s="15" t="s">
        <v>114</v>
      </c>
      <c r="J9" s="15" t="s">
        <v>115</v>
      </c>
      <c r="K9" s="14" t="s">
        <v>64</v>
      </c>
      <c r="L9" s="14" t="s">
        <v>65</v>
      </c>
      <c r="M9" s="14" t="s">
        <v>66</v>
      </c>
      <c r="N9" s="14" t="s">
        <v>67</v>
      </c>
      <c r="O9" s="14" t="s">
        <v>68</v>
      </c>
      <c r="P9" s="14" t="s">
        <v>69</v>
      </c>
      <c r="Q9" s="14" t="s">
        <v>70</v>
      </c>
      <c r="R9" s="14" t="s">
        <v>71</v>
      </c>
      <c r="S9" s="14" t="s">
        <v>72</v>
      </c>
      <c r="T9" s="14" t="s">
        <v>73</v>
      </c>
      <c r="U9" s="15"/>
      <c r="V9" s="15" t="s">
        <v>83</v>
      </c>
      <c r="W9" s="15" t="s">
        <v>82</v>
      </c>
      <c r="X9" s="15" t="s">
        <v>74</v>
      </c>
      <c r="Y9" s="15" t="s">
        <v>75</v>
      </c>
      <c r="Z9" s="15" t="s">
        <v>76</v>
      </c>
      <c r="AA9" s="15" t="s">
        <v>77</v>
      </c>
      <c r="AB9" s="15" t="s">
        <v>78</v>
      </c>
      <c r="AC9" s="15" t="s">
        <v>79</v>
      </c>
      <c r="AD9" s="15" t="s">
        <v>80</v>
      </c>
      <c r="AE9" s="15" t="s">
        <v>81</v>
      </c>
      <c r="AF9" s="15" t="str">
        <f t="shared" si="6"/>
        <v>CC Agadir 2015</v>
      </c>
      <c r="AG9" s="15" t="str">
        <f t="shared" si="7"/>
        <v>NAM National champs 2015</v>
      </c>
      <c r="AH9" s="15" t="s">
        <v>253</v>
      </c>
      <c r="AI9" s="15" t="str">
        <f t="shared" si="0"/>
        <v>CCH Shram U23 2015</v>
      </c>
      <c r="AJ9" s="15" t="str">
        <f t="shared" si="1"/>
        <v>CCH Shram 2015</v>
      </c>
      <c r="AK9" s="15" t="str">
        <f t="shared" si="2"/>
        <v>ZIM National Champ 2015</v>
      </c>
      <c r="AL9" s="15" t="str">
        <f t="shared" si="3"/>
        <v>CC troutbeck</v>
      </c>
      <c r="AM9" s="15" t="s">
        <v>249</v>
      </c>
      <c r="AN9" s="15" t="s">
        <v>244</v>
      </c>
      <c r="AO9" s="15" t="s">
        <v>240</v>
      </c>
      <c r="AP9" s="15" t="s">
        <v>235</v>
      </c>
      <c r="AQ9" s="15" t="s">
        <v>222</v>
      </c>
      <c r="AR9" s="15" t="s">
        <v>228</v>
      </c>
      <c r="AS9" s="15" t="s">
        <v>218</v>
      </c>
      <c r="AT9" s="15" t="str">
        <f t="shared" si="4"/>
        <v>CC Larache 14</v>
      </c>
      <c r="AU9" s="15" t="s">
        <v>209</v>
      </c>
      <c r="AV9" s="15" t="s">
        <v>205</v>
      </c>
      <c r="AW9" s="15" t="s">
        <v>204</v>
      </c>
      <c r="AX9" s="15" t="s">
        <v>198</v>
      </c>
      <c r="AY9" s="15" t="s">
        <v>217</v>
      </c>
      <c r="AZ9" s="15" t="s">
        <v>197</v>
      </c>
      <c r="BA9" s="15" t="str">
        <f t="shared" si="5"/>
        <v>ZIM National Champ 2015</v>
      </c>
      <c r="BB9" s="15" t="s">
        <v>196</v>
      </c>
      <c r="BC9" s="15" t="s">
        <v>191</v>
      </c>
      <c r="BD9" s="15" t="s">
        <v>182</v>
      </c>
      <c r="BE9" s="15" t="s">
        <v>181</v>
      </c>
      <c r="BF9" s="15" t="s">
        <v>172</v>
      </c>
      <c r="BG9" s="15" t="s">
        <v>165</v>
      </c>
      <c r="BH9" s="15" t="s">
        <v>175</v>
      </c>
      <c r="BI9" s="15" t="s">
        <v>189</v>
      </c>
      <c r="BJ9" s="15" t="s">
        <v>162</v>
      </c>
      <c r="BK9" s="15" t="s">
        <v>57</v>
      </c>
      <c r="BL9" s="15" t="s">
        <v>155</v>
      </c>
      <c r="BM9" s="15" t="s">
        <v>153</v>
      </c>
      <c r="BN9" s="15" t="s">
        <v>158</v>
      </c>
      <c r="BO9" s="15" t="s">
        <v>157</v>
      </c>
      <c r="BP9" s="15" t="s">
        <v>145</v>
      </c>
      <c r="BQ9" s="15" t="s">
        <v>140</v>
      </c>
      <c r="BR9" s="15" t="s">
        <v>137</v>
      </c>
      <c r="BS9" s="15" t="s">
        <v>136</v>
      </c>
      <c r="BT9" s="15" t="s">
        <v>33</v>
      </c>
      <c r="BU9" s="15" t="s">
        <v>57</v>
      </c>
      <c r="BV9" s="4" t="s">
        <v>39</v>
      </c>
      <c r="BW9" s="4" t="s">
        <v>118</v>
      </c>
      <c r="BX9" s="4" t="s">
        <v>113</v>
      </c>
      <c r="BY9" s="4" t="s">
        <v>23</v>
      </c>
      <c r="BZ9" s="4" t="s">
        <v>41</v>
      </c>
      <c r="CA9" s="4" t="s">
        <v>57</v>
      </c>
      <c r="CB9" s="4" t="s">
        <v>39</v>
      </c>
      <c r="CC9" s="5" t="s">
        <v>11</v>
      </c>
      <c r="CD9" s="5" t="s">
        <v>10</v>
      </c>
      <c r="CE9" s="4" t="s">
        <v>18</v>
      </c>
      <c r="CF9" s="4" t="s">
        <v>41</v>
      </c>
      <c r="CG9" s="4" t="s">
        <v>39</v>
      </c>
      <c r="CH9" s="4" t="s">
        <v>33</v>
      </c>
      <c r="CI9" s="5" t="s">
        <v>11</v>
      </c>
      <c r="CJ9" s="5" t="s">
        <v>10</v>
      </c>
      <c r="CK9" s="4" t="s">
        <v>18</v>
      </c>
      <c r="CL9" s="4" t="s">
        <v>44</v>
      </c>
      <c r="CM9" s="4" t="s">
        <v>44</v>
      </c>
      <c r="CN9" s="4" t="s">
        <v>44</v>
      </c>
      <c r="CO9" s="4" t="s">
        <v>44</v>
      </c>
      <c r="CP9" s="4" t="s">
        <v>44</v>
      </c>
      <c r="CQ9" s="4" t="s">
        <v>44</v>
      </c>
      <c r="CR9" s="4" t="s">
        <v>44</v>
      </c>
      <c r="CS9" s="4" t="s">
        <v>44</v>
      </c>
      <c r="CT9" s="4" t="s">
        <v>44</v>
      </c>
      <c r="CU9" s="4" t="s">
        <v>44</v>
      </c>
      <c r="CV9" s="4" t="s">
        <v>44</v>
      </c>
      <c r="CW9" s="4" t="s">
        <v>44</v>
      </c>
      <c r="CX9" s="4" t="s">
        <v>44</v>
      </c>
      <c r="CY9" s="4" t="s">
        <v>44</v>
      </c>
      <c r="CZ9" s="4" t="s">
        <v>44</v>
      </c>
      <c r="DA9" s="4" t="s">
        <v>44</v>
      </c>
      <c r="DB9" s="4" t="s">
        <v>44</v>
      </c>
      <c r="DC9" s="4" t="s">
        <v>44</v>
      </c>
      <c r="DD9" s="4" t="s">
        <v>44</v>
      </c>
      <c r="DE9" s="4" t="s">
        <v>44</v>
      </c>
      <c r="DF9" s="4" t="s">
        <v>44</v>
      </c>
      <c r="DG9" s="4" t="s">
        <v>44</v>
      </c>
      <c r="DH9" s="4" t="s">
        <v>44</v>
      </c>
      <c r="DI9" s="4" t="s">
        <v>44</v>
      </c>
      <c r="DJ9" s="4" t="s">
        <v>44</v>
      </c>
      <c r="DK9" s="4" t="s">
        <v>44</v>
      </c>
      <c r="DL9" s="4" t="s">
        <v>44</v>
      </c>
      <c r="DM9" s="4" t="s">
        <v>44</v>
      </c>
      <c r="DN9" s="5" t="str">
        <f t="shared" ref="DN9:DW9" si="46">V9</f>
        <v>2011 41</v>
      </c>
      <c r="DO9" s="5" t="str">
        <f t="shared" si="46"/>
        <v>2011 40</v>
      </c>
      <c r="DP9" s="5" t="str">
        <f t="shared" si="46"/>
        <v>2011 39</v>
      </c>
      <c r="DQ9" s="5" t="str">
        <f t="shared" si="46"/>
        <v>2011 38</v>
      </c>
      <c r="DR9" s="5" t="str">
        <f t="shared" si="46"/>
        <v>2011 37</v>
      </c>
      <c r="DS9" s="5" t="str">
        <f t="shared" si="46"/>
        <v>2011 36</v>
      </c>
      <c r="DT9" s="5" t="str">
        <f t="shared" si="46"/>
        <v>2011 35</v>
      </c>
      <c r="DU9" s="5" t="str">
        <f t="shared" si="46"/>
        <v>2011 34</v>
      </c>
      <c r="DV9" s="5" t="str">
        <f t="shared" si="46"/>
        <v>2011 33</v>
      </c>
      <c r="DW9" s="5" t="str">
        <f t="shared" si="46"/>
        <v>2011 32</v>
      </c>
      <c r="DX9" s="5" t="s">
        <v>268</v>
      </c>
      <c r="DY9" s="5" t="s">
        <v>281</v>
      </c>
      <c r="DZ9" s="5" t="str">
        <f>AH9</f>
        <v>CC Le Morne 2015</v>
      </c>
      <c r="EA9" s="5" t="s">
        <v>265</v>
      </c>
      <c r="EB9" s="5" t="s">
        <v>260</v>
      </c>
      <c r="EC9" s="5" t="s">
        <v>285</v>
      </c>
      <c r="ED9" s="5" t="s">
        <v>263</v>
      </c>
      <c r="EE9" s="5" t="str">
        <f t="shared" ref="EE9:EK9" si="47">AM9</f>
        <v>GHA National Champs 15</v>
      </c>
      <c r="EF9" s="5" t="str">
        <f t="shared" si="47"/>
        <v>CC Hurghada 2015</v>
      </c>
      <c r="EG9" s="5" t="str">
        <f t="shared" si="47"/>
        <v>CC Buffalo 2015</v>
      </c>
      <c r="EH9" s="5" t="str">
        <f t="shared" si="47"/>
        <v>CC Cape Town 2015</v>
      </c>
      <c r="EI9" s="5" t="str">
        <f t="shared" si="47"/>
        <v>MRI National Champs 2014</v>
      </c>
      <c r="EJ9" s="5" t="str">
        <f t="shared" si="47"/>
        <v>TUN National Champs 2014</v>
      </c>
      <c r="EK9" s="5" t="str">
        <f t="shared" si="47"/>
        <v>CC Agadir 2014</v>
      </c>
      <c r="EL9" s="5" t="s">
        <v>279</v>
      </c>
      <c r="EM9" s="5" t="str">
        <f t="shared" ref="EM9:ER9" si="48">AU9</f>
        <v>CC Le Morne 2014</v>
      </c>
      <c r="EN9" s="5" t="str">
        <f t="shared" si="48"/>
        <v>CCH Troutbeck 2014</v>
      </c>
      <c r="EO9" s="5" t="str">
        <f t="shared" si="48"/>
        <v>CCH U23 Troutbeck 2014</v>
      </c>
      <c r="EP9" s="5" t="str">
        <f t="shared" si="48"/>
        <v>CC Buffalo City 2014</v>
      </c>
      <c r="EQ9" s="5" t="str">
        <f t="shared" si="48"/>
        <v>RSA National Champs 2014</v>
      </c>
      <c r="ER9" s="5" t="str">
        <f t="shared" si="48"/>
        <v>NAM National Champs 2014</v>
      </c>
      <c r="ES9" s="5" t="s">
        <v>285</v>
      </c>
      <c r="ET9" s="5" t="str">
        <f t="shared" ref="ET9:EZ9" si="49">BB9</f>
        <v>CC Sharm El Sheik 2014</v>
      </c>
      <c r="EU9" s="5" t="str">
        <f t="shared" si="49"/>
        <v>CC Capetown 2014</v>
      </c>
      <c r="EV9" s="5" t="str">
        <f t="shared" si="49"/>
        <v>MRI National Champs 2013</v>
      </c>
      <c r="EW9" s="5" t="str">
        <f t="shared" si="49"/>
        <v>CC Troutbeck 2013</v>
      </c>
      <c r="EX9" s="5" t="str">
        <f t="shared" si="49"/>
        <v>African Champs Agadir 2013</v>
      </c>
      <c r="EY9" s="5" t="str">
        <f t="shared" si="49"/>
        <v>CCP East London 2013</v>
      </c>
      <c r="EZ9" s="5" t="str">
        <f t="shared" si="49"/>
        <v>RSA Nat Champs 2013</v>
      </c>
      <c r="FA9" s="5" t="str">
        <f t="shared" ref="FA9:GF9" si="50">BI9</f>
        <v>NAM Nat Champs 2013</v>
      </c>
      <c r="FB9" s="5" t="str">
        <f t="shared" si="50"/>
        <v>CC Capetown 2013</v>
      </c>
      <c r="FC9" s="5" t="str">
        <f t="shared" si="50"/>
        <v>CC Troutbeck</v>
      </c>
      <c r="FD9" s="5" t="str">
        <f t="shared" si="50"/>
        <v>CC Larache 2012</v>
      </c>
      <c r="FE9" s="5" t="str">
        <f t="shared" si="50"/>
        <v>Africa Champs 2012</v>
      </c>
      <c r="FF9" s="5" t="str">
        <f t="shared" si="50"/>
        <v>RSA National Chams 2012</v>
      </c>
      <c r="FG9" s="5" t="str">
        <f t="shared" si="50"/>
        <v>CC Port Elizabeth 2012</v>
      </c>
      <c r="FH9" s="5" t="str">
        <f t="shared" si="50"/>
        <v>CC Capetown 2012</v>
      </c>
      <c r="FI9" s="5" t="str">
        <f t="shared" si="50"/>
        <v>MRI National Chams</v>
      </c>
      <c r="FJ9" s="5" t="str">
        <f t="shared" si="50"/>
        <v>CC  Mauritius</v>
      </c>
      <c r="FK9" s="5" t="str">
        <f t="shared" si="50"/>
        <v>RSA National Chams</v>
      </c>
      <c r="FL9" s="5" t="str">
        <f t="shared" si="50"/>
        <v>CC Pretoria</v>
      </c>
      <c r="FM9" s="5" t="str">
        <f t="shared" si="50"/>
        <v>CC Troutbeck</v>
      </c>
      <c r="FN9" s="5" t="str">
        <f t="shared" si="50"/>
        <v>CC Mombasa</v>
      </c>
      <c r="FO9" s="5" t="str">
        <f t="shared" si="50"/>
        <v>CCH Maputo 2011</v>
      </c>
      <c r="FP9" s="5" t="str">
        <f t="shared" si="50"/>
        <v>CC Port Elizabeth</v>
      </c>
      <c r="FQ9" s="5" t="str">
        <f t="shared" si="50"/>
        <v>MRI Nat Champs</v>
      </c>
      <c r="FR9" s="5" t="str">
        <f t="shared" si="50"/>
        <v>CC Mauritius</v>
      </c>
      <c r="FS9" s="5" t="str">
        <f t="shared" si="50"/>
        <v>CC Troutbeck</v>
      </c>
      <c r="FT9" s="5" t="str">
        <f t="shared" si="50"/>
        <v>CC Mombasa</v>
      </c>
      <c r="FU9" s="5" t="str">
        <f t="shared" si="50"/>
        <v>U23 Reg Champs</v>
      </c>
      <c r="FV9" s="5" t="str">
        <f t="shared" si="50"/>
        <v>Reg Champs</v>
      </c>
      <c r="FW9" s="5" t="str">
        <f t="shared" si="50"/>
        <v>RSA Nat Champs</v>
      </c>
      <c r="FX9" s="5" t="str">
        <f t="shared" si="50"/>
        <v>CC Mauritius</v>
      </c>
      <c r="FY9" s="5" t="str">
        <f t="shared" si="50"/>
        <v>CC Mombasa</v>
      </c>
      <c r="FZ9" s="5" t="str">
        <f t="shared" si="50"/>
        <v>CC Pretoria</v>
      </c>
      <c r="GA9" s="5" t="str">
        <f t="shared" si="50"/>
        <v>U23 Reg Champs</v>
      </c>
      <c r="GB9" s="5" t="str">
        <f t="shared" si="50"/>
        <v>Reg Champs</v>
      </c>
      <c r="GC9" s="5" t="str">
        <f t="shared" si="50"/>
        <v>RSA Nat Champs</v>
      </c>
      <c r="GD9" s="5" t="str">
        <f t="shared" si="50"/>
        <v>CCP 44</v>
      </c>
      <c r="GE9" s="5" t="str">
        <f t="shared" si="50"/>
        <v>CCP 44</v>
      </c>
      <c r="GF9" s="5" t="str">
        <f t="shared" si="50"/>
        <v>CCP 44</v>
      </c>
      <c r="GG9" s="5" t="str">
        <f t="shared" ref="GG9:GU9" si="51">CO9</f>
        <v>CCP 44</v>
      </c>
      <c r="GH9" s="5" t="str">
        <f t="shared" si="51"/>
        <v>CCP 44</v>
      </c>
      <c r="GI9" s="5" t="str">
        <f t="shared" si="51"/>
        <v>CCP 44</v>
      </c>
      <c r="GJ9" s="5" t="str">
        <f t="shared" si="51"/>
        <v>CCP 44</v>
      </c>
      <c r="GK9" s="5" t="str">
        <f t="shared" si="51"/>
        <v>CCP 44</v>
      </c>
      <c r="GL9" s="5" t="str">
        <f t="shared" si="51"/>
        <v>CCP 44</v>
      </c>
      <c r="GM9" s="5" t="str">
        <f t="shared" si="51"/>
        <v>CCP 44</v>
      </c>
      <c r="GN9" s="5" t="str">
        <f t="shared" si="51"/>
        <v>CCP 44</v>
      </c>
      <c r="GO9" s="5" t="str">
        <f t="shared" si="51"/>
        <v>CCP 44</v>
      </c>
      <c r="GP9" s="5" t="str">
        <f t="shared" si="51"/>
        <v>CCP 44</v>
      </c>
      <c r="GQ9" s="5" t="str">
        <f t="shared" si="51"/>
        <v>CCP 44</v>
      </c>
      <c r="GR9" s="5" t="str">
        <f t="shared" si="51"/>
        <v>CCP 44</v>
      </c>
      <c r="GS9" s="5" t="str">
        <f t="shared" si="51"/>
        <v>CCP 44</v>
      </c>
      <c r="GT9" s="5" t="str">
        <f t="shared" si="51"/>
        <v>CCP 44</v>
      </c>
      <c r="GU9" s="5" t="str">
        <f t="shared" si="51"/>
        <v>CCP 44</v>
      </c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</row>
    <row r="10" spans="1:283">
      <c r="A10" s="1">
        <f>A9+1</f>
        <v>1</v>
      </c>
      <c r="B10" s="8"/>
      <c r="C10" s="1">
        <f>IF(H10=H9,C9,(A10))</f>
        <v>1</v>
      </c>
      <c r="D10" s="1">
        <v>5</v>
      </c>
      <c r="E10" s="16" t="str">
        <f>IF(C10&gt;D10,CONCATENATE("↓",(C10-D10)),(IF(C10=D10,"↔",CONCATENATE("↑",(D10-C10)))))</f>
        <v>↑4</v>
      </c>
      <c r="F10" s="1" t="s">
        <v>12</v>
      </c>
      <c r="G10" s="1" t="s">
        <v>15</v>
      </c>
      <c r="H10" s="10">
        <f>SUM(K10:T10)</f>
        <v>1504.8012616628907</v>
      </c>
      <c r="I10" s="9">
        <f>COUNTIF(V10:AP10,"&gt;0")</f>
        <v>3</v>
      </c>
      <c r="J10" s="9">
        <f>COUNTIF(AQ10:CE10,"&gt;0")</f>
        <v>3</v>
      </c>
      <c r="K10" s="10">
        <f>LARGE($V10:$AP10,1)</f>
        <v>632.70000000000005</v>
      </c>
      <c r="L10" s="10">
        <f>LARGE($V10:$AP10,2)</f>
        <v>270</v>
      </c>
      <c r="M10" s="10">
        <f>LARGE($V10:$AP10,3)</f>
        <v>255</v>
      </c>
      <c r="N10" s="10">
        <f>LARGE($V10:$AP10,4)</f>
        <v>0</v>
      </c>
      <c r="O10" s="10">
        <f>LARGE($V10:$AP10,5)</f>
        <v>0</v>
      </c>
      <c r="P10" s="10">
        <f>LARGE($AQ10:$CE10,1)</f>
        <v>195.06299175000001</v>
      </c>
      <c r="Q10" s="10">
        <f>LARGE($AQ10:$CE10,2)</f>
        <v>81.27624656250002</v>
      </c>
      <c r="R10" s="10">
        <f>LARGE($AQ10:$CE10,3)</f>
        <v>70.762023350390635</v>
      </c>
      <c r="S10" s="10">
        <f>LARGE($AQ10:$CE10,4)</f>
        <v>0</v>
      </c>
      <c r="T10" s="10">
        <f>LARGE($AQ10:$CE10,5)</f>
        <v>0</v>
      </c>
      <c r="U10"/>
      <c r="V10" s="9">
        <f>POWER(0.925,DN10-1)*V$7*(1+(V$8/100))*(V$1)*(NOT(ISBLANK(DN10)))</f>
        <v>0</v>
      </c>
      <c r="W10" s="9">
        <f>POWER(0.925,DO10-1)*W$7*(1+(W$8/100))*(W$1)*(NOT(ISBLANK(DO10)))</f>
        <v>0</v>
      </c>
      <c r="X10" s="9">
        <f>POWER(0.925,DP10-1)*X$7*(1+(X$8/100))*(X$1)*(NOT(ISBLANK(DP10)))</f>
        <v>0</v>
      </c>
      <c r="Y10" s="9">
        <f>POWER(0.925,DQ10-1)*Y$7*(1+(Y$8/100))*(Y$1)*(NOT(ISBLANK(DQ10)))</f>
        <v>0</v>
      </c>
      <c r="Z10" s="9">
        <f>POWER(0.925,DR10-1)*Z$7*(1+(Z$8/100))*(Z$1)*(NOT(ISBLANK(DR10)))</f>
        <v>0</v>
      </c>
      <c r="AA10" s="9">
        <f>POWER(0.925,DS10-1)*AA$7*(1+(AA$8/100))*(AA$1)*(NOT(ISBLANK(DS10)))</f>
        <v>0</v>
      </c>
      <c r="AB10" s="9">
        <f>POWER(0.925,DT10-1)*AB$7*(1+(AB$8/100))*(AB$1)*(NOT(ISBLANK(DT10)))</f>
        <v>0</v>
      </c>
      <c r="AC10" s="9">
        <f>POWER(0.925,DU10-1)*AC$7*(1+(AC$8/100))*(AC$1)*(NOT(ISBLANK(DU10)))</f>
        <v>0</v>
      </c>
      <c r="AD10" s="9">
        <f>POWER(0.925,DV10-1)*AD$7*(1+(AD$8/100))*(AD$1)*(NOT(ISBLANK(DV10)))</f>
        <v>0</v>
      </c>
      <c r="AE10" s="9">
        <f>POWER(0.925,DW10-1)*AE$7*(1+(AE$8/100))*(AE$1)*(NOT(ISBLANK(DW10)))</f>
        <v>0</v>
      </c>
      <c r="AF10" s="9">
        <f>POWER(0.925,DX10-1)*AF$7*(1+(AF$8/100))*(AF$1)*(NOT(ISBLANK(DX10)))</f>
        <v>255</v>
      </c>
      <c r="AG10" s="9">
        <f>POWER(0.925,DY10-1)*AG$7*(1+(AG$8/100))*(AG$1)*(NOT(ISBLANK(DY10)))</f>
        <v>0</v>
      </c>
      <c r="AH10" s="9">
        <f>POWER(0.925,DZ10-1)*AH$7*(1+(AH$8/100))*(AH$1)*(NOT(ISBLANK(DZ10)))</f>
        <v>270</v>
      </c>
      <c r="AI10" s="9">
        <f>POWER(0.925,EA10-1)*AI$7*(1+(AI$8/100))*(AI$1)*(NOT(ISBLANK(EA10)))</f>
        <v>0</v>
      </c>
      <c r="AJ10" s="9">
        <f>POWER(0.925,EB10-1)*AJ$7*(1+(AJ$8/100))*(AJ$1)*(NOT(ISBLANK(EB10)))</f>
        <v>632.70000000000005</v>
      </c>
      <c r="AK10" s="9">
        <f>POWER(0.925,EC10-1)*AK$7*(1+(AK$8/100))*(AK$1)*(NOT(ISBLANK(EC10)))</f>
        <v>0</v>
      </c>
      <c r="AL10" s="9">
        <f>POWER(0.925,ED10-1)*AL$7*(1+(AL$8/100))*(AL$1)*(NOT(ISBLANK(ED10)))</f>
        <v>0</v>
      </c>
      <c r="AM10" s="9">
        <f>POWER(0.925,EE10-1)*AM$7*(1+(AM$8/100))*(AM$1)*(NOT(ISBLANK(EE10)))</f>
        <v>0</v>
      </c>
      <c r="AN10" s="9">
        <f>POWER(0.925,EF10-1)*AN$7*(1+(AN$8/100))*(AN$1)*(NOT(ISBLANK(EF10)))</f>
        <v>0</v>
      </c>
      <c r="AO10" s="9">
        <f>POWER(0.925,EG10-1)*AO$7*(1+(AO$8/100))*(AO$1)*(NOT(ISBLANK(EG10)))</f>
        <v>0</v>
      </c>
      <c r="AP10" s="9">
        <f>POWER(0.925,EH10-1)*AP$7*(1+(AP$8/100))*(AP$1)*(NOT(ISBLANK(EH10)))</f>
        <v>0</v>
      </c>
      <c r="AQ10" s="9">
        <f>POWER(0.925,EI10-1)*AQ$7*(1+(AQ$8/100))*(AQ$1)*(NOT(ISBLANK(EI10)))</f>
        <v>0</v>
      </c>
      <c r="AR10" s="9">
        <f>POWER(0.925,EJ10-1)*AR$7*(1+(AR$8/100))*(AR$1)*(NOT(ISBLANK(EJ10)))</f>
        <v>0</v>
      </c>
      <c r="AS10" s="9">
        <f>POWER(0.925,EK10-1)*AS$7*(1+(AS$8/100))*(AS$1)*(NOT(ISBLANK(EK10)))</f>
        <v>0</v>
      </c>
      <c r="AT10" s="9">
        <f>POWER(0.925,EL10-1)*AT$7*(1+(AT$8/100))*(AT$1)*(NOT(ISBLANK(EL10)))</f>
        <v>0</v>
      </c>
      <c r="AU10" s="9">
        <f>POWER(0.925,EM10-1)*AU$7*(1+(AU$8/100))*(AU$1)*(NOT(ISBLANK(EM10)))</f>
        <v>0</v>
      </c>
      <c r="AV10" s="9">
        <f>POWER(0.925,EN10-1)*AV$7*(1+(AV$8/100))*(AV$1)*(NOT(ISBLANK(EN10)))</f>
        <v>195.06299175000001</v>
      </c>
      <c r="AW10" s="9">
        <f>POWER(0.925,EO10-1)*AW$7*(1+(AW$8/100))*(AW$1)*(NOT(ISBLANK(EO10)))</f>
        <v>0</v>
      </c>
      <c r="AX10" s="9">
        <f>POWER(0.925,EP10-1)*AX$7*(1+(AX$8/100))*(AX$1)*(NOT(ISBLANK(EP10)))</f>
        <v>70.762023350390635</v>
      </c>
      <c r="AY10" s="9">
        <f>POWER(0.925,EQ10-1)*AY$7*(1+(AY$8/100))*(AY$1)*(NOT(ISBLANK(EQ10)))</f>
        <v>0</v>
      </c>
      <c r="AZ10" s="9">
        <f>POWER(0.925,ER10-1)*AZ$7*(1+(AZ$8/100))*(AZ$1)*(NOT(ISBLANK(ER10)))</f>
        <v>0</v>
      </c>
      <c r="BA10" s="9">
        <f>POWER(0.925,ES10-1)*BA$7*(1+(BA$8/100))*(BA$1)*(NOT(ISBLANK(ES10)))</f>
        <v>0</v>
      </c>
      <c r="BB10" s="9">
        <f>POWER(0.925,ET10-1)*BB$7*(1+(BB$8/100))*(BB$1)*(NOT(ISBLANK(ET10)))</f>
        <v>0</v>
      </c>
      <c r="BC10" s="9">
        <f>POWER(0.925,EU10-1)*BC$7*(1+(BC$8/100))*(BC$1)*(NOT(ISBLANK(EU10)))</f>
        <v>81.27624656250002</v>
      </c>
      <c r="BD10" s="9">
        <f>POWER(0.925,EV10-1)*BD$7*(1+(BD$8/100))*(BD$1)*(NOT(ISBLANK(EV10)))</f>
        <v>0</v>
      </c>
      <c r="BE10" s="9">
        <f>POWER(0.925,EW10-1)*BE$7*(1+(BE$8/100))*(BE$1)*(NOT(ISBLANK(EW10)))</f>
        <v>0</v>
      </c>
      <c r="BF10" s="9">
        <f>POWER(0.925,EX10-1)*BF$7*(1+(BF$8/100))*(BF$1)*(NOT(ISBLANK(EX10)))</f>
        <v>0</v>
      </c>
      <c r="BG10" s="9">
        <f>POWER(0.925,EY10-1)*BG$7*(1+(BG$8/100))*(BG$1)*(NOT(ISBLANK(EY10)))</f>
        <v>0</v>
      </c>
      <c r="BH10" s="9">
        <f>POWER(0.925,EZ10-1)*BH$7*(1+(BH$8/100))*(BH$1)*(NOT(ISBLANK(EZ10)))</f>
        <v>0</v>
      </c>
      <c r="BI10" s="9">
        <f>POWER(0.925,FA10-1)*BI$7*(1+(BI$8/100))*(BI$1)*(NOT(ISBLANK(FA10)))</f>
        <v>0</v>
      </c>
      <c r="BJ10" s="9">
        <f>POWER(0.925,FB10-1)*BJ$7*(1+(BJ$8/100))*(BJ$1)*(NOT(ISBLANK(FB10)))</f>
        <v>0</v>
      </c>
      <c r="BK10" s="9">
        <f>POWER(0.925,FC10-1)*BK$7*(1+(BK$8/100))*(BK$1)*(NOT(ISBLANK(FC10)))</f>
        <v>0</v>
      </c>
      <c r="BL10" s="9">
        <f>POWER(0.925,FD10-1)*BL$7*(1+(BL$8/100))*(BL$1)*(NOT(ISBLANK(FD10)))</f>
        <v>0</v>
      </c>
      <c r="BM10" s="9">
        <f>POWER(0.925,FE10-1)*BM$7*(1+(BM$8/100))*(BM$1)*(NOT(ISBLANK(FE10)))</f>
        <v>0</v>
      </c>
      <c r="BN10" s="9">
        <f>POWER(0.925,FF10-1)*BN$7*(1+(BN$8/100))*(BN$1)*(NOT(ISBLANK(FF10)))</f>
        <v>0</v>
      </c>
      <c r="BO10" s="9">
        <f>POWER(0.925,FG10-1)*BO$7*(1+(BO$8/100))*(BO$1)*(NOT(ISBLANK(FG10)))</f>
        <v>0</v>
      </c>
      <c r="BP10" s="9">
        <f>POWER(0.925,FH10-1)*BP$7*(1+(BP$8/100))*(BP$1)*(NOT(ISBLANK(FH10)))</f>
        <v>0</v>
      </c>
      <c r="BQ10" s="9">
        <f>POWER(0.925,FI10-1)*BQ$7*(1+(BQ$8/100))*(BQ$1)*(NOT(ISBLANK(FI10)))</f>
        <v>0</v>
      </c>
      <c r="BR10" s="9">
        <f>POWER(0.925,FJ10-1)*BR$7*(1+(BR$8/100))*(BR$1)*(NOT(ISBLANK(FJ10)))</f>
        <v>0</v>
      </c>
      <c r="BS10" s="9">
        <f>POWER(0.925,FK10-1)*BS$7*(1+(BS$8/100))*(BS$1)*(NOT(ISBLANK(FK10)))</f>
        <v>0</v>
      </c>
      <c r="BT10" s="9">
        <f>POWER(0.925,FL10-1)*BT$7*(1+(BT$8/100))*(BT$1)*(NOT(ISBLANK(FL10)))</f>
        <v>0</v>
      </c>
      <c r="BU10" s="9">
        <f>POWER(0.925,FM10-1)*BU$7*(1+(BU$8/100))*(BU$1)*(NOT(ISBLANK(FM10)))</f>
        <v>0</v>
      </c>
      <c r="BV10" s="9">
        <f>POWER(0.925,FN10-1)*BV$7*(1+(BV$8/100))*(BV$1)*(NOT(ISBLANK(FN10)))</f>
        <v>0</v>
      </c>
      <c r="BW10" s="9">
        <f>POWER(0.925,FO10-1)*BW$7*(1+(BW$8/100))*(BW$1)*(NOT(ISBLANK(FO10)))</f>
        <v>0</v>
      </c>
      <c r="BX10" s="9">
        <f>POWER(0.925,FP10-1)*BX$7*(1+(BX$8/100))*(BX$1)*(NOT(ISBLANK(FP10)))</f>
        <v>0</v>
      </c>
      <c r="BY10" s="9">
        <f>POWER(0.925,FQ10-1)*BY$7*(1+(BY$8/100))*(BY$1)*(NOT(ISBLANK(FQ10)))</f>
        <v>0</v>
      </c>
      <c r="BZ10" s="9">
        <f>POWER(0.925,FR10-1)*BZ$7*(1+(BZ$8/100))*(BZ$1)*(NOT(ISBLANK(FR10)))</f>
        <v>0</v>
      </c>
      <c r="CA10" s="9">
        <f>POWER(0.925,FS10-1)*CA$7*(1+(CA$8/100))*(CA$1)*(NOT(ISBLANK(FS10)))</f>
        <v>0</v>
      </c>
      <c r="CB10" s="9">
        <f>POWER(0.925,FT10-1)*CB$7*(1+(CB$8/100))*(CB$1)*(NOT(ISBLANK(FT10)))</f>
        <v>0</v>
      </c>
      <c r="CC10" s="9">
        <f>POWER(0.925,FU10-1)*CC$7*(1+(CC$8/100))*(CC$1)*(NOT(ISBLANK(FU10)))</f>
        <v>0</v>
      </c>
      <c r="CD10" s="9">
        <f>POWER(0.925,FV10-1)*CD$7*(1+(CD$8/100))*(CD$1)*(NOT(ISBLANK(FV10)))</f>
        <v>0</v>
      </c>
      <c r="CE10" s="9">
        <f>POWER(0.925,FW10-1)*CE$7*(1+(CE$8/100))*(CE$1)*(NOT(ISBLANK(FW10)))</f>
        <v>0</v>
      </c>
      <c r="CF10" s="9">
        <f>POWER(0.925,FX10-1)*CF$7*(1+(CF$8/100))*(CF$1)*(NOT(ISBLANK(FX10)))</f>
        <v>0</v>
      </c>
      <c r="CG10" s="9">
        <f>POWER(0.925,FY10-1)*CG$7*(1+(CG$8/100))*(CG$1)*(NOT(ISBLANK(FY10)))</f>
        <v>0</v>
      </c>
      <c r="CH10" s="9">
        <f>POWER(0.925,FZ10-1)*CH$7*(1+(CH$8/100))*(CH$1)*(NOT(ISBLANK(FZ10)))</f>
        <v>0</v>
      </c>
      <c r="CI10" s="9">
        <f>POWER(0.925,GA10-1)*CI$7*(1+(CI$8/100))*(CI$1)*(NOT(ISBLANK(GA10)))</f>
        <v>0</v>
      </c>
      <c r="CJ10" s="9">
        <f>POWER(0.925,GB10-1)*CJ$7*(1+(CJ$8/100))*(CJ$1)*(NOT(ISBLANK(GB10)))</f>
        <v>0</v>
      </c>
      <c r="CK10" s="9">
        <f>POWER(0.925,GC10-1)*CK$7*(1+(CK$8/100))*(CK$1)*(NOT(ISBLANK(GC10)))</f>
        <v>0</v>
      </c>
      <c r="CL10" s="9">
        <f>POWER(0.925,GD10-1)*CL$7*(1+(CL$8/100))*(CL$1)*(NOT(ISBLANK(GD10)))</f>
        <v>0</v>
      </c>
      <c r="CM10" s="9">
        <f>POWER(0.925,GE10-1)*CM$7*(1+(CM$8/100))*(CM$1)*(NOT(ISBLANK(GE10)))</f>
        <v>0</v>
      </c>
      <c r="CN10" s="9">
        <f>POWER(0.925,GF10-1)*CN$7*(1+(CN$8/100))*(CN$1)*(NOT(ISBLANK(GF10)))</f>
        <v>0</v>
      </c>
      <c r="CO10" s="9">
        <f>POWER(0.925,GG10-1)*CO$7*(1+(CO$8/100))*(CO$1)*(NOT(ISBLANK(GG10)))</f>
        <v>0</v>
      </c>
      <c r="CP10" s="9">
        <f>POWER(0.925,GH10-1)*CP$7*(1+(CP$8/100))*(CP$1)*(NOT(ISBLANK(GH10)))</f>
        <v>0</v>
      </c>
      <c r="CQ10" s="9">
        <f>POWER(0.925,GI10-1)*CQ$7*(1+(CQ$8/100))*(CQ$1)*(NOT(ISBLANK(GI10)))</f>
        <v>0</v>
      </c>
      <c r="CR10" s="9">
        <f>POWER(0.925,GJ10-1)*CR$7*(1+(CR$8/100))*(CR$1)*(NOT(ISBLANK(GJ10)))</f>
        <v>0</v>
      </c>
      <c r="CS10" s="9">
        <f>POWER(0.925,GK10-1)*CS$7*(1+(CS$8/100))*(CS$1)*(NOT(ISBLANK(GK10)))</f>
        <v>0</v>
      </c>
      <c r="CT10" s="9">
        <f>POWER(0.925,GL10-1)*CT$7*(1+(CT$8/100))*(CT$1)*(NOT(ISBLANK(GL10)))</f>
        <v>0</v>
      </c>
      <c r="CU10" s="9">
        <f>POWER(0.925,GM10-1)*CU$7*(1+(CU$8/100))*(CU$1)*(NOT(ISBLANK(GM10)))</f>
        <v>0</v>
      </c>
      <c r="CV10" s="9">
        <f>POWER(0.925,GN10-1)*CV$7*(1+(CV$8/100))*(CV$1)*(NOT(ISBLANK(GN10)))</f>
        <v>0</v>
      </c>
      <c r="CW10" s="9">
        <f>POWER(0.925,GO10-1)*CW$7*(1+(CW$8/100))*(CW$1)*(NOT(ISBLANK(GO10)))</f>
        <v>0</v>
      </c>
      <c r="CX10" s="9">
        <f>POWER(0.925,GP10-1)*CX$7*(1+(CX$8/100))*(CX$1)*(NOT(ISBLANK(GP10)))</f>
        <v>0</v>
      </c>
      <c r="CY10" s="9">
        <f>POWER(0.925,GQ10-1)*CY$7*(1+(CY$8/100))*(CY$1)*(NOT(ISBLANK(GQ10)))</f>
        <v>0</v>
      </c>
      <c r="CZ10" s="9">
        <f>POWER(0.925,GR10-1)*CZ$7*(1+(CZ$8/100))*(CZ$1)*(NOT(ISBLANK(GR10)))</f>
        <v>0</v>
      </c>
      <c r="DA10" s="9">
        <f>POWER(0.925,GS10-1)*DA$7*(1+(DA$8/100))*(DA$1)*(NOT(ISBLANK(GS10)))</f>
        <v>0</v>
      </c>
      <c r="DB10" s="9">
        <f>POWER(0.925,GT10-1)*DB$7*(1+(DB$8/100))*(DB$1)*(NOT(ISBLANK(GT10)))</f>
        <v>0</v>
      </c>
      <c r="DC10" s="9">
        <f>POWER(0.925,GU10-1)*DC$7*(1+(DC$8/100))*(DC$1)*(NOT(ISBLANK(GU10)))</f>
        <v>0</v>
      </c>
      <c r="DD10" s="9">
        <f>POWER(0.925,GV10-1)*DD$7*(1+(DD$8/100))*(DD$1)*(NOT(ISBLANK(GV10)))</f>
        <v>0</v>
      </c>
      <c r="DE10" s="9">
        <f>POWER(0.925,GW10-1)*DE$7*(1+(DE$8/100))*(DE$1)*(NOT(ISBLANK(GW10)))</f>
        <v>0</v>
      </c>
      <c r="DF10" s="9">
        <f>POWER(0.925,GX10-1)*DF$7*(1+(DF$8/100))*(DF$1)*(NOT(ISBLANK(GX10)))</f>
        <v>0</v>
      </c>
      <c r="DG10" s="9">
        <f>POWER(0.925,GY10-1)*DG$7*(1+(DG$8/100))*(DG$1)*(NOT(ISBLANK(GY10)))</f>
        <v>0</v>
      </c>
      <c r="DH10" s="9">
        <f>POWER(0.925,GZ10-1)*DH$7*(1+(DH$8/100))*(DH$1)*(NOT(ISBLANK(GZ10)))</f>
        <v>0</v>
      </c>
      <c r="DI10" s="9">
        <f>POWER(0.925,HA10-1)*DI$7*(1+(DI$8/100))*(DI$1)*(NOT(ISBLANK(HA10)))</f>
        <v>0</v>
      </c>
      <c r="DJ10" s="9">
        <f>POWER(0.925,HB10-1)*DJ$7*(1+(DJ$8/100))*(DJ$1)*(NOT(ISBLANK(HB10)))</f>
        <v>0</v>
      </c>
      <c r="DK10" s="9">
        <f>POWER(0.925,HC10-1)*DK$7*(1+(DK$8/100))*(DK$1)*(NOT(ISBLANK(HC10)))</f>
        <v>0</v>
      </c>
      <c r="DL10" s="9">
        <f>POWER(0.925,HD10-1)*DL$7*(1+(DL$8/100))*(DL$1)*(NOT(ISBLANK(HD10)))</f>
        <v>0</v>
      </c>
      <c r="DM10" s="9">
        <f>POWER(0.925,HE10-1)*DM$7*(1+(DM$8/100))*(DM$1)*(NOT(ISBLANK(HE10)))</f>
        <v>0</v>
      </c>
      <c r="DX10" s="1">
        <v>1</v>
      </c>
      <c r="DZ10" s="1">
        <v>1</v>
      </c>
      <c r="EB10" s="1">
        <v>2</v>
      </c>
      <c r="EN10" s="1">
        <v>3</v>
      </c>
      <c r="EP10" s="1">
        <v>5</v>
      </c>
      <c r="EU10" s="1">
        <v>3</v>
      </c>
      <c r="FG10" s="1">
        <v>8</v>
      </c>
      <c r="FH10" s="1">
        <v>3</v>
      </c>
      <c r="FP10">
        <v>2</v>
      </c>
      <c r="FV10" s="1">
        <v>3</v>
      </c>
      <c r="FW10" s="1">
        <v>1</v>
      </c>
      <c r="FX10" s="1">
        <v>1</v>
      </c>
      <c r="FZ10" s="1"/>
      <c r="GA10" s="1"/>
    </row>
    <row r="11" spans="1:283" ht="14.25" customHeight="1">
      <c r="A11" s="1">
        <f>A10+1</f>
        <v>2</v>
      </c>
      <c r="B11" s="8"/>
      <c r="C11" s="1">
        <f>IF(H11=H10,C10,(A11))</f>
        <v>2</v>
      </c>
      <c r="D11" s="1">
        <v>1</v>
      </c>
      <c r="E11" s="16" t="str">
        <f>IF(C11&gt;D11,CONCATENATE("↓",(C11-D11)),(IF(C11=D11,"↔",CONCATENATE("↑",(D11-C11)))))</f>
        <v>↓1</v>
      </c>
      <c r="F11" s="1" t="s">
        <v>35</v>
      </c>
      <c r="G11" s="1" t="s">
        <v>15</v>
      </c>
      <c r="H11" s="10">
        <f>SUM(K11:T11)</f>
        <v>1434.747792642188</v>
      </c>
      <c r="I11" s="9">
        <f>COUNTIF(V11:AP11,"&gt;0")</f>
        <v>3</v>
      </c>
      <c r="J11" s="9">
        <f>COUNTIF(AQ11:CE11,"&gt;0")</f>
        <v>4</v>
      </c>
      <c r="K11" s="10">
        <f>LARGE($V11:$AP11,1)</f>
        <v>463.19596277343766</v>
      </c>
      <c r="L11" s="10">
        <f>LARGE($V11:$AP11,2)</f>
        <v>285.00000000000006</v>
      </c>
      <c r="M11" s="10">
        <f>LARGE($V11:$AP11,3)</f>
        <v>243.85312500000006</v>
      </c>
      <c r="N11" s="10">
        <f>LARGE($V11:$AP11,4)</f>
        <v>0</v>
      </c>
      <c r="O11" s="10">
        <f>LARGE($V11:$AP11,5)</f>
        <v>0</v>
      </c>
      <c r="P11" s="10">
        <f>LARGE($AQ11:$CE11,1)</f>
        <v>180.43326736875005</v>
      </c>
      <c r="Q11" s="10">
        <f>LARGE($AQ11:$CE11,2)</f>
        <v>89.407724999999999</v>
      </c>
      <c r="R11" s="10">
        <f>LARGE($AQ11:$CE11,3)</f>
        <v>87.866212500000017</v>
      </c>
      <c r="S11" s="10">
        <f>LARGE($AQ11:$CE11,4)</f>
        <v>84.991500000000002</v>
      </c>
      <c r="T11" s="10">
        <f>LARGE($AQ11:$CE11,5)</f>
        <v>0</v>
      </c>
      <c r="U11"/>
      <c r="V11" s="9">
        <f>POWER(0.925,DN11-1)*V$7*(1+(V$8/100))*(V$1)*(NOT(ISBLANK(DN11)))</f>
        <v>0</v>
      </c>
      <c r="W11" s="9">
        <f>POWER(0.925,DO11-1)*W$7*(1+(W$8/100))*(W$1)*(NOT(ISBLANK(DO11)))</f>
        <v>0</v>
      </c>
      <c r="X11" s="9">
        <f>POWER(0.925,DP11-1)*X$7*(1+(X$8/100))*(X$1)*(NOT(ISBLANK(DP11)))</f>
        <v>0</v>
      </c>
      <c r="Y11" s="9">
        <f>POWER(0.925,DQ11-1)*Y$7*(1+(Y$8/100))*(Y$1)*(NOT(ISBLANK(DQ11)))</f>
        <v>0</v>
      </c>
      <c r="Z11" s="9">
        <f>POWER(0.925,DR11-1)*Z$7*(1+(Z$8/100))*(Z$1)*(NOT(ISBLANK(DR11)))</f>
        <v>0</v>
      </c>
      <c r="AA11" s="9">
        <f>POWER(0.925,DS11-1)*AA$7*(1+(AA$8/100))*(AA$1)*(NOT(ISBLANK(DS11)))</f>
        <v>0</v>
      </c>
      <c r="AB11" s="9">
        <f>POWER(0.925,DT11-1)*AB$7*(1+(AB$8/100))*(AB$1)*(NOT(ISBLANK(DT11)))</f>
        <v>0</v>
      </c>
      <c r="AC11" s="9">
        <f>POWER(0.925,DU11-1)*AC$7*(1+(AC$8/100))*(AC$1)*(NOT(ISBLANK(DU11)))</f>
        <v>0</v>
      </c>
      <c r="AD11" s="9">
        <f>POWER(0.925,DV11-1)*AD$7*(1+(AD$8/100))*(AD$1)*(NOT(ISBLANK(DV11)))</f>
        <v>0</v>
      </c>
      <c r="AE11" s="9">
        <f>POWER(0.925,DW11-1)*AE$7*(1+(AE$8/100))*(AE$1)*(NOT(ISBLANK(DW11)))</f>
        <v>0</v>
      </c>
      <c r="AF11" s="9">
        <f>POWER(0.925,DX11-1)*AF$7*(1+(AF$8/100))*(AF$1)*(NOT(ISBLANK(DX11)))</f>
        <v>0</v>
      </c>
      <c r="AG11" s="9">
        <f>POWER(0.925,DY11-1)*AG$7*(1+(AG$8/100))*(AG$1)*(NOT(ISBLANK(DY11)))</f>
        <v>0</v>
      </c>
      <c r="AH11" s="9">
        <f>POWER(0.925,DZ11-1)*AH$7*(1+(AH$8/100))*(AH$1)*(NOT(ISBLANK(DZ11)))</f>
        <v>0</v>
      </c>
      <c r="AI11" s="9">
        <f>POWER(0.925,EA11-1)*AI$7*(1+(AI$8/100))*(AI$1)*(NOT(ISBLANK(EA11)))</f>
        <v>0</v>
      </c>
      <c r="AJ11" s="9">
        <f>POWER(0.925,EB11-1)*AJ$7*(1+(AJ$8/100))*(AJ$1)*(NOT(ISBLANK(EB11)))</f>
        <v>463.19596277343766</v>
      </c>
      <c r="AK11" s="9">
        <f>POWER(0.925,EC11-1)*AK$7*(1+(AK$8/100))*(AK$1)*(NOT(ISBLANK(EC11)))</f>
        <v>0</v>
      </c>
      <c r="AL11" s="9">
        <f>POWER(0.925,ED11-1)*AL$7*(1+(AL$8/100))*(AL$1)*(NOT(ISBLANK(ED11)))</f>
        <v>0</v>
      </c>
      <c r="AM11" s="9">
        <f>POWER(0.925,EE11-1)*AM$7*(1+(AM$8/100))*(AM$1)*(NOT(ISBLANK(EE11)))</f>
        <v>0</v>
      </c>
      <c r="AN11" s="9">
        <f>POWER(0.925,EF11-1)*AN$7*(1+(AN$8/100))*(AN$1)*(NOT(ISBLANK(EF11)))</f>
        <v>0</v>
      </c>
      <c r="AO11" s="9">
        <f>POWER(0.925,EG11-1)*AO$7*(1+(AO$8/100))*(AO$1)*(NOT(ISBLANK(EG11)))</f>
        <v>285.00000000000006</v>
      </c>
      <c r="AP11" s="9">
        <f>POWER(0.925,EH11-1)*AP$7*(1+(AP$8/100))*(AP$1)*(NOT(ISBLANK(EH11)))</f>
        <v>243.85312500000006</v>
      </c>
      <c r="AQ11" s="9">
        <f>POWER(0.925,EI11-1)*AQ$7*(1+(AQ$8/100))*(AQ$1)*(NOT(ISBLANK(EI11)))</f>
        <v>0</v>
      </c>
      <c r="AR11" s="9">
        <f>POWER(0.925,EJ11-1)*AR$7*(1+(AR$8/100))*(AR$1)*(NOT(ISBLANK(EJ11)))</f>
        <v>0</v>
      </c>
      <c r="AS11" s="9">
        <f>POWER(0.925,EK11-1)*AS$7*(1+(AS$8/100))*(AS$1)*(NOT(ISBLANK(EK11)))</f>
        <v>84.991500000000002</v>
      </c>
      <c r="AT11" s="9">
        <f>POWER(0.925,EL11-1)*AT$7*(1+(AT$8/100))*(AT$1)*(NOT(ISBLANK(EL11)))</f>
        <v>0</v>
      </c>
      <c r="AU11" s="9">
        <f>POWER(0.925,EM11-1)*AU$7*(1+(AU$8/100))*(AU$1)*(NOT(ISBLANK(EM11)))</f>
        <v>0</v>
      </c>
      <c r="AV11" s="9">
        <f>POWER(0.925,EN11-1)*AV$7*(1+(AV$8/100))*(AV$1)*(NOT(ISBLANK(EN11)))</f>
        <v>180.43326736875005</v>
      </c>
      <c r="AW11" s="9">
        <f>POWER(0.925,EO11-1)*AW$7*(1+(AW$8/100))*(AW$1)*(NOT(ISBLANK(EO11)))</f>
        <v>0</v>
      </c>
      <c r="AX11" s="9">
        <f>POWER(0.925,EP11-1)*AX$7*(1+(AX$8/100))*(AX$1)*(NOT(ISBLANK(EP11)))</f>
        <v>89.407724999999999</v>
      </c>
      <c r="AY11" s="9">
        <f>POWER(0.925,EQ11-1)*AY$7*(1+(AY$8/100))*(AY$1)*(NOT(ISBLANK(EQ11)))</f>
        <v>0</v>
      </c>
      <c r="AZ11" s="9">
        <f>POWER(0.925,ER11-1)*AZ$7*(1+(AZ$8/100))*(AZ$1)*(NOT(ISBLANK(ER11)))</f>
        <v>0</v>
      </c>
      <c r="BA11" s="9">
        <f>POWER(0.925,ES11-1)*BA$7*(1+(BA$8/100))*(BA$1)*(NOT(ISBLANK(ES11)))</f>
        <v>0</v>
      </c>
      <c r="BB11" s="9">
        <f>POWER(0.925,ET11-1)*BB$7*(1+(BB$8/100))*(BB$1)*(NOT(ISBLANK(ET11)))</f>
        <v>0</v>
      </c>
      <c r="BC11" s="9">
        <f>POWER(0.925,EU11-1)*BC$7*(1+(BC$8/100))*(BC$1)*(NOT(ISBLANK(EU11)))</f>
        <v>87.866212500000017</v>
      </c>
      <c r="BD11" s="9">
        <f>POWER(0.925,EV11-1)*BD$7*(1+(BD$8/100))*(BD$1)*(NOT(ISBLANK(EV11)))</f>
        <v>0</v>
      </c>
      <c r="BE11" s="9">
        <f>POWER(0.925,EW11-1)*BE$7*(1+(BE$8/100))*(BE$1)*(NOT(ISBLANK(EW11)))</f>
        <v>0</v>
      </c>
      <c r="BF11" s="9">
        <f>POWER(0.925,EX11-1)*BF$7*(1+(BF$8/100))*(BF$1)*(NOT(ISBLANK(EX11)))</f>
        <v>0</v>
      </c>
      <c r="BG11" s="9">
        <f>POWER(0.925,EY11-1)*BG$7*(1+(BG$8/100))*(BG$1)*(NOT(ISBLANK(EY11)))</f>
        <v>0</v>
      </c>
      <c r="BH11" s="9">
        <v>0</v>
      </c>
      <c r="BI11" s="9">
        <v>0</v>
      </c>
      <c r="BJ11" s="9">
        <f>POWER(0.925,FB11-1)*BJ$7*(1+(BJ$8/100))*(BJ$1)*(NOT(ISBLANK(FB11)))</f>
        <v>0</v>
      </c>
      <c r="BK11" s="9">
        <f>POWER(0.925,FC11-1)*BK$7*(1+(BK$8/100))*(BK$1)*(NOT(ISBLANK(FC11)))</f>
        <v>0</v>
      </c>
      <c r="BL11" s="9">
        <f>POWER(0.925,FD11-1)*BL$7*(1+(BL$8/100))*(BL$1)*(NOT(ISBLANK(FD11)))</f>
        <v>0</v>
      </c>
      <c r="BM11" s="9">
        <f>POWER(0.925,FE11-1)*BM$7*(1+(BM$8/100))*(BM$1)*(NOT(ISBLANK(FE11)))</f>
        <v>0</v>
      </c>
      <c r="BN11" s="9">
        <v>0</v>
      </c>
      <c r="BO11" s="9">
        <f>POWER(0.925,FG11-1)*BO$7*(1+(BO$8/100))*(BO$1)*(NOT(ISBLANK(FG11)))</f>
        <v>0</v>
      </c>
      <c r="BP11" s="9">
        <f>POWER(0.925,FH11-1)*BP$7*(1+(BP$8/100))*(BP$1)*(NOT(ISBLANK(FH11)))</f>
        <v>0</v>
      </c>
      <c r="BQ11" s="9">
        <f>POWER(0.925,FI11-1)*BQ$7*(1+(BQ$8/100))*(BQ$1)*(NOT(ISBLANK(FI11)))</f>
        <v>0</v>
      </c>
      <c r="BR11" s="9">
        <f>POWER(0.925,FJ11-1)*BR$7*(1+(BR$8/100))*(BR$1)*(NOT(ISBLANK(FJ11)))</f>
        <v>0</v>
      </c>
      <c r="BS11" s="9">
        <f>POWER(0.925,FK11-1)*BS$7*(1+(BS$8/100))*(BS$1)*(NOT(ISBLANK(FK11)))</f>
        <v>0</v>
      </c>
      <c r="BT11" s="9">
        <f>POWER(0.925,FL11-1)*BT$7*(1+(BT$8/100))*(BT$1)*(NOT(ISBLANK(FL11)))</f>
        <v>0</v>
      </c>
      <c r="BU11" s="9">
        <f>POWER(0.925,FM11-1)*BU$7*(1+(BU$8/100))*(BU$1)*(NOT(ISBLANK(FM11)))</f>
        <v>0</v>
      </c>
      <c r="BV11" s="9">
        <f>POWER(0.925,FN11-1)*BV$7*(1+(BV$8/100))*(BV$1)*(NOT(ISBLANK(FN11)))</f>
        <v>0</v>
      </c>
      <c r="BW11" s="9">
        <f>POWER(0.925,FO11-1)*BW$7*(1+(BW$8/100))*(BW$1)*(NOT(ISBLANK(FO11)))</f>
        <v>0</v>
      </c>
      <c r="BX11" s="9">
        <f>POWER(0.925,FP11-1)*BX$7*(1+(BX$8/100))*(BX$1)*(NOT(ISBLANK(FP11)))</f>
        <v>0</v>
      </c>
      <c r="BY11" s="9">
        <f>POWER(0.925,FQ11-1)*BY$7*(1+(BY$8/100))*(BY$1)*(NOT(ISBLANK(FQ11)))</f>
        <v>0</v>
      </c>
      <c r="BZ11" s="9">
        <f>POWER(0.925,FR11-1)*BZ$7*(1+(BZ$8/100))*(BZ$1)*(NOT(ISBLANK(FR11)))</f>
        <v>0</v>
      </c>
      <c r="CA11" s="9">
        <f>POWER(0.925,FS11-1)*CA$7*(1+(CA$8/100))*(CA$1)*(NOT(ISBLANK(FS11)))</f>
        <v>0</v>
      </c>
      <c r="CB11" s="9">
        <f>POWER(0.925,FT11-1)*CB$7*(1+(CB$8/100))*(CB$1)*(NOT(ISBLANK(FT11)))</f>
        <v>0</v>
      </c>
      <c r="CC11" s="9">
        <f>POWER(0.925,FU11-1)*CC$7*(1+(CC$8/100))*(CC$1)*(NOT(ISBLANK(FU11)))</f>
        <v>0</v>
      </c>
      <c r="CD11" s="9">
        <f>POWER(0.925,FV11-1)*CD$7*(1+(CD$8/100))*(CD$1)*(NOT(ISBLANK(FV11)))</f>
        <v>0</v>
      </c>
      <c r="CE11" s="9">
        <f>POWER(0.925,FW11-1)*CE$7*(1+(CE$8/100))*(CE$1)*(NOT(ISBLANK(FW11)))</f>
        <v>0</v>
      </c>
      <c r="CF11" s="9">
        <f>POWER(0.925,FX11-1)*CF$7*(1+(CF$8/100))*(CF$1)*(NOT(ISBLANK(FX11)))</f>
        <v>0</v>
      </c>
      <c r="CG11" s="9">
        <f>POWER(0.925,FY11-1)*CG$7*(1+(CG$8/100))*(CG$1)*(NOT(ISBLANK(FY11)))</f>
        <v>0</v>
      </c>
      <c r="CH11" s="9">
        <f>POWER(0.925,FZ11-1)*CH$7*(1+(CH$8/100))*(CH$1)*(NOT(ISBLANK(FZ11)))</f>
        <v>0</v>
      </c>
      <c r="CI11" s="9">
        <f>POWER(0.925,GA11-1)*CI$7*(1+(CI$8/100))*(CI$1)*(NOT(ISBLANK(GA11)))</f>
        <v>0</v>
      </c>
      <c r="CJ11" s="9">
        <f>POWER(0.925,GB11-1)*CJ$7*(1+(CJ$8/100))*(CJ$1)*(NOT(ISBLANK(GB11)))</f>
        <v>0</v>
      </c>
      <c r="CK11" s="9">
        <f>POWER(0.925,GC11-1)*CK$7*(1+(CK$8/100))*(CK$1)*(NOT(ISBLANK(GC11)))</f>
        <v>0</v>
      </c>
      <c r="CL11" s="9">
        <f>POWER(0.925,GD11-1)*CL$7*(1+(CL$8/100))*(CL$1)*(NOT(ISBLANK(GD11)))</f>
        <v>0</v>
      </c>
      <c r="CM11" s="9">
        <f>POWER(0.925,GE11-1)*CM$7*(1+(CM$8/100))*(CM$1)*(NOT(ISBLANK(GE11)))</f>
        <v>0</v>
      </c>
      <c r="CN11" s="9">
        <f>POWER(0.925,GF11-1)*CN$7*(1+(CN$8/100))*(CN$1)*(NOT(ISBLANK(GF11)))</f>
        <v>0</v>
      </c>
      <c r="CO11" s="9">
        <f>POWER(0.925,GG11-1)*CO$7*(1+(CO$8/100))*(CO$1)*(NOT(ISBLANK(GG11)))</f>
        <v>0</v>
      </c>
      <c r="CP11" s="9">
        <f>POWER(0.925,GH11-1)*CP$7*(1+(CP$8/100))*(CP$1)*(NOT(ISBLANK(GH11)))</f>
        <v>0</v>
      </c>
      <c r="CQ11" s="9">
        <f>POWER(0.925,GI11-1)*CQ$7*(1+(CQ$8/100))*(CQ$1)*(NOT(ISBLANK(GI11)))</f>
        <v>0</v>
      </c>
      <c r="CR11" s="9">
        <f>POWER(0.925,GJ11-1)*CR$7*(1+(CR$8/100))*(CR$1)*(NOT(ISBLANK(GJ11)))</f>
        <v>0</v>
      </c>
      <c r="CS11" s="9">
        <f>POWER(0.925,GK11-1)*CS$7*(1+(CS$8/100))*(CS$1)*(NOT(ISBLANK(GK11)))</f>
        <v>0</v>
      </c>
      <c r="CT11" s="9">
        <f>POWER(0.925,GL11-1)*CT$7*(1+(CT$8/100))*(CT$1)*(NOT(ISBLANK(GL11)))</f>
        <v>0</v>
      </c>
      <c r="CU11" s="9">
        <f>POWER(0.925,GM11-1)*CU$7*(1+(CU$8/100))*(CU$1)*(NOT(ISBLANK(GM11)))</f>
        <v>0</v>
      </c>
      <c r="CV11" s="9">
        <f>POWER(0.925,GN11-1)*CV$7*(1+(CV$8/100))*(CV$1)*(NOT(ISBLANK(GN11)))</f>
        <v>0</v>
      </c>
      <c r="CW11" s="9">
        <f>POWER(0.925,GO11-1)*CW$7*(1+(CW$8/100))*(CW$1)*(NOT(ISBLANK(GO11)))</f>
        <v>0</v>
      </c>
      <c r="CX11" s="9">
        <f>POWER(0.925,GP11-1)*CX$7*(1+(CX$8/100))*(CX$1)*(NOT(ISBLANK(GP11)))</f>
        <v>0</v>
      </c>
      <c r="CY11" s="9">
        <f>POWER(0.925,GQ11-1)*CY$7*(1+(CY$8/100))*(CY$1)*(NOT(ISBLANK(GQ11)))</f>
        <v>0</v>
      </c>
      <c r="CZ11" s="9">
        <f>POWER(0.925,GR11-1)*CZ$7*(1+(CZ$8/100))*(CZ$1)*(NOT(ISBLANK(GR11)))</f>
        <v>0</v>
      </c>
      <c r="DA11" s="9">
        <f>POWER(0.925,GS11-1)*DA$7*(1+(DA$8/100))*(DA$1)*(NOT(ISBLANK(GS11)))</f>
        <v>0</v>
      </c>
      <c r="DB11" s="9">
        <f>POWER(0.925,GT11-1)*DB$7*(1+(DB$8/100))*(DB$1)*(NOT(ISBLANK(GT11)))</f>
        <v>0</v>
      </c>
      <c r="DC11" s="9">
        <f>POWER(0.925,GU11-1)*DC$7*(1+(DC$8/100))*(DC$1)*(NOT(ISBLANK(GU11)))</f>
        <v>0</v>
      </c>
      <c r="DD11" s="9">
        <f>POWER(0.925,GV11-1)*DD$7*(1+(DD$8/100))*(DD$1)*(NOT(ISBLANK(GV11)))</f>
        <v>0</v>
      </c>
      <c r="DE11" s="9">
        <f>POWER(0.925,GW11-1)*DE$7*(1+(DE$8/100))*(DE$1)*(NOT(ISBLANK(GW11)))</f>
        <v>0</v>
      </c>
      <c r="DF11" s="9">
        <f>POWER(0.925,GX11-1)*DF$7*(1+(DF$8/100))*(DF$1)*(NOT(ISBLANK(GX11)))</f>
        <v>0</v>
      </c>
      <c r="DG11" s="9">
        <f>POWER(0.925,GY11-1)*DG$7*(1+(DG$8/100))*(DG$1)*(NOT(ISBLANK(GY11)))</f>
        <v>0</v>
      </c>
      <c r="DH11" s="9">
        <f>POWER(0.925,GZ11-1)*DH$7*(1+(DH$8/100))*(DH$1)*(NOT(ISBLANK(GZ11)))</f>
        <v>0</v>
      </c>
      <c r="DI11" s="9">
        <f>POWER(0.925,HA11-1)*DI$7*(1+(DI$8/100))*(DI$1)*(NOT(ISBLANK(HA11)))</f>
        <v>0</v>
      </c>
      <c r="DJ11" s="9">
        <f>POWER(0.925,HB11-1)*DJ$7*(1+(DJ$8/100))*(DJ$1)*(NOT(ISBLANK(HB11)))</f>
        <v>0</v>
      </c>
      <c r="DK11" s="9">
        <f>POWER(0.925,HC11-1)*DK$7*(1+(DK$8/100))*(DK$1)*(NOT(ISBLANK(HC11)))</f>
        <v>0</v>
      </c>
      <c r="DL11" s="9">
        <f>POWER(0.925,HD11-1)*DL$7*(1+(DL$8/100))*(DL$1)*(NOT(ISBLANK(HD11)))</f>
        <v>0</v>
      </c>
      <c r="DM11" s="9">
        <f>POWER(0.925,HE11-1)*DM$7*(1+(DM$8/100))*(DM$1)*(NOT(ISBLANK(HE11)))</f>
        <v>0</v>
      </c>
      <c r="EB11" s="1">
        <v>6</v>
      </c>
      <c r="EG11" s="1">
        <v>1</v>
      </c>
      <c r="EH11" s="1">
        <v>3</v>
      </c>
      <c r="EK11" s="1">
        <v>1</v>
      </c>
      <c r="EN11" s="1">
        <v>4</v>
      </c>
      <c r="EP11" s="1">
        <v>2</v>
      </c>
      <c r="EU11" s="1">
        <v>2</v>
      </c>
      <c r="EX11" s="1">
        <v>3</v>
      </c>
      <c r="EY11" s="1">
        <v>2</v>
      </c>
      <c r="EZ11" s="1">
        <v>2</v>
      </c>
      <c r="FB11" s="1">
        <v>2</v>
      </c>
      <c r="FC11" s="1">
        <v>2</v>
      </c>
      <c r="FE11" s="1">
        <v>2</v>
      </c>
      <c r="FF11" s="1">
        <v>2</v>
      </c>
      <c r="FG11" s="1">
        <v>2</v>
      </c>
      <c r="FH11" s="1">
        <v>1</v>
      </c>
      <c r="FJ11" s="1">
        <v>1</v>
      </c>
      <c r="FM11">
        <v>1</v>
      </c>
      <c r="FO11">
        <v>4</v>
      </c>
      <c r="FP11">
        <v>1</v>
      </c>
      <c r="FU11" s="1">
        <v>4</v>
      </c>
      <c r="FW11" s="1">
        <v>5</v>
      </c>
      <c r="FZ11" s="1">
        <v>4</v>
      </c>
      <c r="GA11" s="1"/>
    </row>
    <row r="12" spans="1:283">
      <c r="A12" s="1">
        <f>A11+1</f>
        <v>3</v>
      </c>
      <c r="B12" s="8"/>
      <c r="C12" s="1">
        <f>IF(H12=H11,C11,(A12))</f>
        <v>3</v>
      </c>
      <c r="D12" s="1">
        <v>8</v>
      </c>
      <c r="E12" s="16" t="str">
        <f>IF(C12&gt;D12,CONCATENATE("↓",(C12-D12)),(IF(C12=D12,"↔",CONCATENATE("↑",(D12-C12)))))</f>
        <v>↑5</v>
      </c>
      <c r="F12" s="1" t="s">
        <v>56</v>
      </c>
      <c r="G12" s="1" t="s">
        <v>17</v>
      </c>
      <c r="H12" s="10">
        <f>SUM(K12:T12)</f>
        <v>1320.3722370937503</v>
      </c>
      <c r="I12" s="9">
        <f>COUNTIF(V12:AP12,"&gt;0")</f>
        <v>4</v>
      </c>
      <c r="J12" s="9">
        <f>COUNTIF(AQ12:CE12,"&gt;0")</f>
        <v>2</v>
      </c>
      <c r="K12" s="10">
        <f>LARGE($V12:$AP12,1)</f>
        <v>500.75239218750016</v>
      </c>
      <c r="L12" s="10">
        <f>LARGE($V12:$AP12,2)</f>
        <v>255</v>
      </c>
      <c r="M12" s="10">
        <f>LARGE($V12:$AP12,3)</f>
        <v>231.01875000000004</v>
      </c>
      <c r="N12" s="10">
        <f>LARGE($V12:$AP12,4)</f>
        <v>231.01875000000004</v>
      </c>
      <c r="O12" s="10">
        <f>LARGE($V12:$AP12,5)</f>
        <v>0</v>
      </c>
      <c r="P12" s="10">
        <f>LARGE($AQ12:$CE12,1)</f>
        <v>68.585744906250014</v>
      </c>
      <c r="Q12" s="10">
        <f>LARGE($AQ12:$CE12,2)</f>
        <v>33.996600000000001</v>
      </c>
      <c r="R12" s="10">
        <f>LARGE($AQ12:$CE12,3)</f>
        <v>0</v>
      </c>
      <c r="S12" s="10">
        <f>LARGE($AQ12:$CE12,4)</f>
        <v>0</v>
      </c>
      <c r="T12" s="10">
        <f>LARGE($AQ12:$CE12,5)</f>
        <v>0</v>
      </c>
      <c r="U12"/>
      <c r="V12" s="9">
        <f>POWER(0.925,DN12-1)*V$7*(1+(V$8/100))*(V$1)*(NOT(ISBLANK(DN12)))</f>
        <v>0</v>
      </c>
      <c r="W12" s="9">
        <f>POWER(0.925,DO12-1)*W$7*(1+(W$8/100))*(W$1)*(NOT(ISBLANK(DO12)))</f>
        <v>0</v>
      </c>
      <c r="X12" s="9">
        <f>POWER(0.925,DP12-1)*X$7*(1+(X$8/100))*(X$1)*(NOT(ISBLANK(DP12)))</f>
        <v>0</v>
      </c>
      <c r="Y12" s="9">
        <f>POWER(0.925,DQ12-1)*Y$7*(1+(Y$8/100))*(Y$1)*(NOT(ISBLANK(DQ12)))</f>
        <v>0</v>
      </c>
      <c r="Z12" s="9">
        <f>POWER(0.925,DR12-1)*Z$7*(1+(Z$8/100))*(Z$1)*(NOT(ISBLANK(DR12)))</f>
        <v>0</v>
      </c>
      <c r="AA12" s="9">
        <f>POWER(0.925,DS12-1)*AA$7*(1+(AA$8/100))*(AA$1)*(NOT(ISBLANK(DS12)))</f>
        <v>0</v>
      </c>
      <c r="AB12" s="9">
        <f>POWER(0.925,DT12-1)*AB$7*(1+(AB$8/100))*(AB$1)*(NOT(ISBLANK(DT12)))</f>
        <v>0</v>
      </c>
      <c r="AC12" s="9">
        <f>POWER(0.925,DU12-1)*AC$7*(1+(AC$8/100))*(AC$1)*(NOT(ISBLANK(DU12)))</f>
        <v>0</v>
      </c>
      <c r="AD12" s="9">
        <f>POWER(0.925,DV12-1)*AD$7*(1+(AD$8/100))*(AD$1)*(NOT(ISBLANK(DV12)))</f>
        <v>0</v>
      </c>
      <c r="AE12" s="9">
        <f>POWER(0.925,DW12-1)*AE$7*(1+(AE$8/100))*(AE$1)*(NOT(ISBLANK(DW12)))</f>
        <v>0</v>
      </c>
      <c r="AF12" s="9">
        <f>POWER(0.925,DX12-1)*AF$7*(1+(AF$8/100))*(AF$1)*(NOT(ISBLANK(DX12)))</f>
        <v>0</v>
      </c>
      <c r="AG12" s="9">
        <f>POWER(0.925,DY12-1)*AG$7*(1+(AG$8/100))*(AG$1)*(NOT(ISBLANK(DY12)))</f>
        <v>0</v>
      </c>
      <c r="AH12" s="9">
        <f>POWER(0.925,DZ12-1)*AH$7*(1+(AH$8/100))*(AH$1)*(NOT(ISBLANK(DZ12)))</f>
        <v>231.01875000000004</v>
      </c>
      <c r="AI12" s="9">
        <f>POWER(0.925,EA12-1)*AI$7*(1+(AI$8/100))*(AI$1)*(NOT(ISBLANK(EA12)))</f>
        <v>0</v>
      </c>
      <c r="AJ12" s="9">
        <f>POWER(0.925,EB12-1)*AJ$7*(1+(AJ$8/100))*(AJ$1)*(NOT(ISBLANK(EB12)))</f>
        <v>500.75239218750016</v>
      </c>
      <c r="AK12" s="9">
        <f>POWER(0.925,EC12-1)*AK$7*(1+(AK$8/100))*(AK$1)*(NOT(ISBLANK(EC12)))</f>
        <v>0</v>
      </c>
      <c r="AL12" s="9">
        <f>POWER(0.925,ED12-1)*AL$7*(1+(AL$8/100))*(AL$1)*(NOT(ISBLANK(ED12)))</f>
        <v>231.01875000000004</v>
      </c>
      <c r="AM12" s="9">
        <f>POWER(0.925,EE12-1)*AM$7*(1+(AM$8/100))*(AM$1)*(NOT(ISBLANK(EE12)))</f>
        <v>0</v>
      </c>
      <c r="AN12" s="9">
        <f>POWER(0.925,EF12-1)*AN$7*(1+(AN$8/100))*(AN$1)*(NOT(ISBLANK(EF12)))</f>
        <v>255</v>
      </c>
      <c r="AO12" s="9">
        <f>POWER(0.925,EG12-1)*AO$7*(1+(AO$8/100))*(AO$1)*(NOT(ISBLANK(EG12)))</f>
        <v>0</v>
      </c>
      <c r="AP12" s="9">
        <f>POWER(0.925,EH12-1)*AP$7*(1+(AP$8/100))*(AP$1)*(NOT(ISBLANK(EH12)))</f>
        <v>0</v>
      </c>
      <c r="AQ12" s="9">
        <f>POWER(0.925,EI12-1)*AQ$7*(1+(AQ$8/100))*(AQ$1)*(NOT(ISBLANK(EI12)))</f>
        <v>33.996600000000001</v>
      </c>
      <c r="AR12" s="9">
        <f>POWER(0.925,EJ12-1)*AR$7*(1+(AR$8/100))*(AR$1)*(NOT(ISBLANK(EJ12)))</f>
        <v>0</v>
      </c>
      <c r="AS12" s="9">
        <f>POWER(0.925,EK12-1)*AS$7*(1+(AS$8/100))*(AS$1)*(NOT(ISBLANK(EK12)))</f>
        <v>0</v>
      </c>
      <c r="AT12" s="9">
        <f>POWER(0.925,EL12-1)*AT$7*(1+(AT$8/100))*(AT$1)*(NOT(ISBLANK(EL12)))</f>
        <v>0</v>
      </c>
      <c r="AU12" s="9">
        <f>POWER(0.925,EM12-1)*AU$7*(1+(AU$8/100))*(AU$1)*(NOT(ISBLANK(EM12)))</f>
        <v>68.585744906250014</v>
      </c>
      <c r="AV12" s="9">
        <f>POWER(0.925,EN12-1)*AV$7*(1+(AV$8/100))*(AV$1)*(NOT(ISBLANK(EN12)))</f>
        <v>0</v>
      </c>
      <c r="AW12" s="9">
        <f>POWER(0.925,EO12-1)*AW$7*(1+(AW$8/100))*(AW$1)*(NOT(ISBLANK(EO12)))</f>
        <v>0</v>
      </c>
      <c r="AX12" s="9">
        <f>POWER(0.925,EP12-1)*AX$7*(1+(AX$8/100))*(AX$1)*(NOT(ISBLANK(EP12)))</f>
        <v>0</v>
      </c>
      <c r="AY12" s="9">
        <f>POWER(0.925,EQ12-1)*AY$7*(1+(AY$8/100))*(AY$1)*(NOT(ISBLANK(EQ12)))</f>
        <v>0</v>
      </c>
      <c r="AZ12" s="9">
        <f>POWER(0.925,ER12-1)*AZ$7*(1+(AZ$8/100))*(AZ$1)*(NOT(ISBLANK(ER12)))</f>
        <v>0</v>
      </c>
      <c r="BA12" s="9">
        <f>POWER(0.925,ES12-1)*BA$7*(1+(BA$8/100))*(BA$1)*(NOT(ISBLANK(ES12)))</f>
        <v>0</v>
      </c>
      <c r="BB12" s="9">
        <f>POWER(0.925,ET12-1)*BB$7*(1+(BB$8/100))*(BB$1)*(NOT(ISBLANK(ET12)))</f>
        <v>0</v>
      </c>
      <c r="BC12" s="9">
        <f>POWER(0.925,EU12-1)*BC$7*(1+(BC$8/100))*(BC$1)*(NOT(ISBLANK(EU12)))</f>
        <v>0</v>
      </c>
      <c r="BD12" s="9">
        <f>POWER(0.925,EV12-1)*BD$7*(1+(BD$8/100))*(BD$1)*(NOT(ISBLANK(EV12)))</f>
        <v>0</v>
      </c>
      <c r="BE12" s="9">
        <f>POWER(0.925,EW12-1)*BE$7*(1+(BE$8/100))*(BE$1)*(NOT(ISBLANK(EW12)))</f>
        <v>0</v>
      </c>
      <c r="BF12" s="9">
        <f>POWER(0.925,EX12-1)*BF$7*(1+(BF$8/100))*(BF$1)*(NOT(ISBLANK(EX12)))</f>
        <v>0</v>
      </c>
      <c r="BG12" s="9">
        <f>POWER(0.925,EY12-1)*BG$7*(1+(BG$8/100))*(BG$1)*(NOT(ISBLANK(EY12)))</f>
        <v>0</v>
      </c>
      <c r="BH12" s="9">
        <f>POWER(0.925,EZ12-1)*BH$7*(1+(BH$8/100))*(BH$1)*(NOT(ISBLANK(EZ12)))</f>
        <v>0</v>
      </c>
      <c r="BI12" s="9">
        <f>POWER(0.925,FA12-1)*BI$7*(1+(BI$8/100))*(BI$1)*(NOT(ISBLANK(FA12)))</f>
        <v>0</v>
      </c>
      <c r="BJ12" s="9">
        <f>POWER(0.925,FB12-1)*BJ$7*(1+(BJ$8/100))*(BJ$1)*(NOT(ISBLANK(FB12)))</f>
        <v>0</v>
      </c>
      <c r="BK12" s="9">
        <f>POWER(0.925,FC12-1)*BK$7*(1+(BK$8/100))*(BK$1)*(NOT(ISBLANK(FC12)))</f>
        <v>0</v>
      </c>
      <c r="BL12" s="9">
        <f>POWER(0.925,FD12-1)*BL$7*(1+(BL$8/100))*(BL$1)*(NOT(ISBLANK(FD12)))</f>
        <v>0</v>
      </c>
      <c r="BM12" s="9">
        <f>POWER(0.925,FE12-1)*BM$7*(1+(BM$8/100))*(BM$1)*(NOT(ISBLANK(FE12)))</f>
        <v>0</v>
      </c>
      <c r="BN12" s="9">
        <f>POWER(0.925,FF12-1)*BN$7*(1+(BN$8/100))*(BN$1)*(NOT(ISBLANK(FF12)))</f>
        <v>0</v>
      </c>
      <c r="BO12" s="9">
        <f>POWER(0.925,FG12-1)*BO$7*(1+(BO$8/100))*(BO$1)*(NOT(ISBLANK(FG12)))</f>
        <v>0</v>
      </c>
      <c r="BP12" s="9">
        <f>POWER(0.925,FH12-1)*BP$7*(1+(BP$8/100))*(BP$1)*(NOT(ISBLANK(FH12)))</f>
        <v>0</v>
      </c>
      <c r="BQ12" s="9">
        <f>POWER(0.925,FI12-1)*BQ$7*(1+(BQ$8/100))*(BQ$1)*(NOT(ISBLANK(FI12)))</f>
        <v>0</v>
      </c>
      <c r="BR12" s="9">
        <f>POWER(0.925,FJ12-1)*BR$7*(1+(BR$8/100))*(BR$1)*(NOT(ISBLANK(FJ12)))</f>
        <v>0</v>
      </c>
      <c r="BS12" s="9">
        <f>POWER(0.925,FK12-1)*BS$7*(1+(BS$8/100))*(BS$1)*(NOT(ISBLANK(FK12)))</f>
        <v>0</v>
      </c>
      <c r="BT12" s="9">
        <f>POWER(0.925,FL12-1)*BT$7*(1+(BT$8/100))*(BT$1)*(NOT(ISBLANK(FL12)))</f>
        <v>0</v>
      </c>
      <c r="BU12" s="9">
        <f>POWER(0.925,FM12-1)*BU$7*(1+(BU$8/100))*(BU$1)*(NOT(ISBLANK(FM12)))</f>
        <v>0</v>
      </c>
      <c r="BV12" s="9">
        <f>POWER(0.925,FN12-1)*BV$7*(1+(BV$8/100))*(BV$1)*(NOT(ISBLANK(FN12)))</f>
        <v>0</v>
      </c>
      <c r="BW12" s="9">
        <f>POWER(0.925,FO12-1)*BW$7*(1+(BW$8/100))*(BW$1)*(NOT(ISBLANK(FO12)))</f>
        <v>0</v>
      </c>
      <c r="BX12" s="9">
        <f>POWER(0.925,FP12-1)*BX$7*(1+(BX$8/100))*(BX$1)*(NOT(ISBLANK(FP12)))</f>
        <v>0</v>
      </c>
      <c r="BY12" s="9">
        <f>POWER(0.925,FQ12-1)*BY$7*(1+(BY$8/100))*(BY$1)*(NOT(ISBLANK(FQ12)))</f>
        <v>0</v>
      </c>
      <c r="BZ12" s="9">
        <f>POWER(0.925,FR12-1)*BZ$7*(1+(BZ$8/100))*(BZ$1)*(NOT(ISBLANK(FR12)))</f>
        <v>0</v>
      </c>
      <c r="CA12" s="9">
        <f>POWER(0.925,FS12-1)*CA$7*(1+(CA$8/100))*(CA$1)*(NOT(ISBLANK(FS12)))</f>
        <v>0</v>
      </c>
      <c r="CB12" s="9">
        <f>POWER(0.925,FT12-1)*CB$7*(1+(CB$8/100))*(CB$1)*(NOT(ISBLANK(FT12)))</f>
        <v>0</v>
      </c>
      <c r="CC12" s="9">
        <f>POWER(0.925,FU12-1)*CC$7*(1+(CC$8/100))*(CC$1)*(NOT(ISBLANK(FU12)))</f>
        <v>0</v>
      </c>
      <c r="CD12" s="9">
        <f>POWER(0.925,FV12-1)*CD$7*(1+(CD$8/100))*(CD$1)*(NOT(ISBLANK(FV12)))</f>
        <v>0</v>
      </c>
      <c r="CE12" s="9">
        <f>POWER(0.925,FW12-1)*CE$7*(1+(CE$8/100))*(CE$1)*(NOT(ISBLANK(FW12)))</f>
        <v>0</v>
      </c>
      <c r="CF12" s="9">
        <f>POWER(0.925,FX12-1)*CF$7*(1+(CF$8/100))*(CF$1)*(NOT(ISBLANK(FX12)))</f>
        <v>0</v>
      </c>
      <c r="CG12" s="9">
        <f>POWER(0.925,FY12-1)*CG$7*(1+(CG$8/100))*(CG$1)*(NOT(ISBLANK(FY12)))</f>
        <v>0</v>
      </c>
      <c r="CH12" s="9">
        <f>POWER(0.925,FZ12-1)*CH$7*(1+(CH$8/100))*(CH$1)*(NOT(ISBLANK(FZ12)))</f>
        <v>0</v>
      </c>
      <c r="CI12" s="9">
        <f>POWER(0.925,GA12-1)*CI$7*(1+(CI$8/100))*(CI$1)*(NOT(ISBLANK(GA12)))</f>
        <v>0</v>
      </c>
      <c r="CJ12" s="9">
        <f>POWER(0.925,GB12-1)*CJ$7*(1+(CJ$8/100))*(CJ$1)*(NOT(ISBLANK(GB12)))</f>
        <v>0</v>
      </c>
      <c r="CK12" s="9">
        <f>POWER(0.925,GC12-1)*CK$7*(1+(CK$8/100))*(CK$1)*(NOT(ISBLANK(GC12)))</f>
        <v>0</v>
      </c>
      <c r="CL12" s="9">
        <f>POWER(0.925,GD12-1)*CL$7*(1+(CL$8/100))*(CL$1)*(NOT(ISBLANK(GD12)))</f>
        <v>0</v>
      </c>
      <c r="CM12" s="9">
        <f>POWER(0.925,GE12-1)*CM$7*(1+(CM$8/100))*(CM$1)*(NOT(ISBLANK(GE12)))</f>
        <v>0</v>
      </c>
      <c r="CN12" s="9">
        <f>POWER(0.925,GF12-1)*CN$7*(1+(CN$8/100))*(CN$1)*(NOT(ISBLANK(GF12)))</f>
        <v>0</v>
      </c>
      <c r="CO12" s="9">
        <f>POWER(0.925,GG12-1)*CO$7*(1+(CO$8/100))*(CO$1)*(NOT(ISBLANK(GG12)))</f>
        <v>0</v>
      </c>
      <c r="CP12" s="9">
        <f>POWER(0.925,GH12-1)*CP$7*(1+(CP$8/100))*(CP$1)*(NOT(ISBLANK(GH12)))</f>
        <v>0</v>
      </c>
      <c r="CQ12" s="9">
        <f>POWER(0.925,GI12-1)*CQ$7*(1+(CQ$8/100))*(CQ$1)*(NOT(ISBLANK(GI12)))</f>
        <v>0</v>
      </c>
      <c r="CR12" s="9">
        <f>POWER(0.925,GJ12-1)*CR$7*(1+(CR$8/100))*(CR$1)*(NOT(ISBLANK(GJ12)))</f>
        <v>0</v>
      </c>
      <c r="CS12" s="9">
        <f>POWER(0.925,GK12-1)*CS$7*(1+(CS$8/100))*(CS$1)*(NOT(ISBLANK(GK12)))</f>
        <v>0</v>
      </c>
      <c r="CT12" s="9">
        <f>POWER(0.925,GL12-1)*CT$7*(1+(CT$8/100))*(CT$1)*(NOT(ISBLANK(GL12)))</f>
        <v>0</v>
      </c>
      <c r="CU12" s="9">
        <f>POWER(0.925,GM12-1)*CU$7*(1+(CU$8/100))*(CU$1)*(NOT(ISBLANK(GM12)))</f>
        <v>0</v>
      </c>
      <c r="CV12" s="9">
        <f>POWER(0.925,GN12-1)*CV$7*(1+(CV$8/100))*(CV$1)*(NOT(ISBLANK(GN12)))</f>
        <v>0</v>
      </c>
      <c r="CW12" s="9">
        <f>POWER(0.925,GO12-1)*CW$7*(1+(CW$8/100))*(CW$1)*(NOT(ISBLANK(GO12)))</f>
        <v>0</v>
      </c>
      <c r="CX12" s="9">
        <f>POWER(0.925,GP12-1)*CX$7*(1+(CX$8/100))*(CX$1)*(NOT(ISBLANK(GP12)))</f>
        <v>0</v>
      </c>
      <c r="CY12" s="9">
        <f>POWER(0.925,GQ12-1)*CY$7*(1+(CY$8/100))*(CY$1)*(NOT(ISBLANK(GQ12)))</f>
        <v>0</v>
      </c>
      <c r="CZ12" s="9">
        <f>POWER(0.925,GR12-1)*CZ$7*(1+(CZ$8/100))*(CZ$1)*(NOT(ISBLANK(GR12)))</f>
        <v>0</v>
      </c>
      <c r="DA12" s="9">
        <f>POWER(0.925,GS12-1)*DA$7*(1+(DA$8/100))*(DA$1)*(NOT(ISBLANK(GS12)))</f>
        <v>0</v>
      </c>
      <c r="DB12" s="9">
        <f>POWER(0.925,GT12-1)*DB$7*(1+(DB$8/100))*(DB$1)*(NOT(ISBLANK(GT12)))</f>
        <v>0</v>
      </c>
      <c r="DC12" s="9">
        <f>POWER(0.925,GU12-1)*DC$7*(1+(DC$8/100))*(DC$1)*(NOT(ISBLANK(GU12)))</f>
        <v>0</v>
      </c>
      <c r="DD12" s="9">
        <f>POWER(0.925,GV12-1)*DD$7*(1+(DD$8/100))*(DD$1)*(NOT(ISBLANK(GV12)))</f>
        <v>0</v>
      </c>
      <c r="DE12" s="9">
        <f>POWER(0.925,GW12-1)*DE$7*(1+(DE$8/100))*(DE$1)*(NOT(ISBLANK(GW12)))</f>
        <v>0</v>
      </c>
      <c r="DF12" s="9">
        <f>POWER(0.925,GX12-1)*DF$7*(1+(DF$8/100))*(DF$1)*(NOT(ISBLANK(GX12)))</f>
        <v>0</v>
      </c>
      <c r="DG12" s="9">
        <f>POWER(0.925,GY12-1)*DG$7*(1+(DG$8/100))*(DG$1)*(NOT(ISBLANK(GY12)))</f>
        <v>0</v>
      </c>
      <c r="DH12" s="9">
        <f>POWER(0.925,GZ12-1)*DH$7*(1+(DH$8/100))*(DH$1)*(NOT(ISBLANK(GZ12)))</f>
        <v>0</v>
      </c>
      <c r="DI12" s="9">
        <f>POWER(0.925,HA12-1)*DI$7*(1+(DI$8/100))*(DI$1)*(NOT(ISBLANK(HA12)))</f>
        <v>0</v>
      </c>
      <c r="DJ12" s="9">
        <f>POWER(0.925,HB12-1)*DJ$7*(1+(DJ$8/100))*(DJ$1)*(NOT(ISBLANK(HB12)))</f>
        <v>0</v>
      </c>
      <c r="DK12" s="9">
        <f>POWER(0.925,HC12-1)*DK$7*(1+(DK$8/100))*(DK$1)*(NOT(ISBLANK(HC12)))</f>
        <v>0</v>
      </c>
      <c r="DL12" s="9">
        <f>POWER(0.925,HD12-1)*DL$7*(1+(DL$8/100))*(DL$1)*(NOT(ISBLANK(HD12)))</f>
        <v>0</v>
      </c>
      <c r="DM12" s="9">
        <f>POWER(0.925,HE12-1)*DM$7*(1+(DM$8/100))*(DM$1)*(NOT(ISBLANK(HE12)))</f>
        <v>0</v>
      </c>
      <c r="DZ12" s="1">
        <v>3</v>
      </c>
      <c r="EB12" s="1">
        <v>5</v>
      </c>
      <c r="ED12" s="1">
        <v>3</v>
      </c>
      <c r="EF12" s="1">
        <v>1</v>
      </c>
      <c r="EI12" s="1">
        <v>1</v>
      </c>
      <c r="EM12" s="1">
        <v>4</v>
      </c>
      <c r="EV12" s="1">
        <v>1</v>
      </c>
      <c r="FD12" s="1">
        <v>1</v>
      </c>
      <c r="FE12" s="1">
        <v>4</v>
      </c>
      <c r="FG12" s="1">
        <v>7</v>
      </c>
      <c r="FI12" s="1">
        <v>1</v>
      </c>
      <c r="FJ12" s="1">
        <v>2</v>
      </c>
      <c r="FM12">
        <v>2</v>
      </c>
      <c r="FO12">
        <v>2</v>
      </c>
      <c r="FQ12" s="1">
        <v>1</v>
      </c>
      <c r="FR12" s="1">
        <v>1</v>
      </c>
      <c r="FS12" s="1">
        <v>1</v>
      </c>
      <c r="FT12" s="1">
        <v>1</v>
      </c>
      <c r="FU12" s="1">
        <v>2</v>
      </c>
      <c r="FV12" s="1">
        <v>4</v>
      </c>
      <c r="FX12" s="1">
        <v>3</v>
      </c>
      <c r="FZ12" s="1"/>
      <c r="GA12" s="1">
        <v>2</v>
      </c>
      <c r="GB12" s="1">
        <v>3</v>
      </c>
    </row>
    <row r="13" spans="1:283">
      <c r="A13" s="1">
        <f>A12+1</f>
        <v>4</v>
      </c>
      <c r="B13" s="8"/>
      <c r="C13" s="1">
        <f>IF(H13=H12,C12,(A13))</f>
        <v>4</v>
      </c>
      <c r="D13" s="1">
        <v>6</v>
      </c>
      <c r="E13" s="16" t="str">
        <f>IF(C13&gt;D13,CONCATENATE("↓",(C13-D13)),(IF(C13=D13,"↔",CONCATENATE("↑",(D13-C13)))))</f>
        <v>↑2</v>
      </c>
      <c r="F13" s="1" t="s">
        <v>146</v>
      </c>
      <c r="G13" s="1" t="s">
        <v>15</v>
      </c>
      <c r="H13" s="10">
        <f>SUM(K13:T13)</f>
        <v>1148.7625875000003</v>
      </c>
      <c r="I13" s="9">
        <f>COUNTIF(V13:AP13,"&gt;0")</f>
        <v>3</v>
      </c>
      <c r="J13" s="9">
        <f>COUNTIF(AQ13:CE13,"&gt;0")</f>
        <v>1</v>
      </c>
      <c r="K13" s="10">
        <f>LARGE($V13:$AP13,1)</f>
        <v>541.35393750000014</v>
      </c>
      <c r="L13" s="10">
        <f>LARGE($V13:$AP13,2)</f>
        <v>263.62500000000006</v>
      </c>
      <c r="M13" s="10">
        <f>LARGE($V13:$AP13,3)</f>
        <v>263.62500000000006</v>
      </c>
      <c r="N13" s="10">
        <f>LARGE($V13:$AP13,4)</f>
        <v>0</v>
      </c>
      <c r="O13" s="10">
        <f>LARGE($V13:$AP13,5)</f>
        <v>0</v>
      </c>
      <c r="P13" s="10">
        <f>LARGE($AQ13:$CE13,1)</f>
        <v>80.158649999999994</v>
      </c>
      <c r="Q13" s="10">
        <f>LARGE($AQ13:$CE13,2)</f>
        <v>0</v>
      </c>
      <c r="R13" s="10">
        <f>LARGE($AQ13:$CE13,3)</f>
        <v>0</v>
      </c>
      <c r="S13" s="10">
        <f>LARGE($AQ13:$CE13,4)</f>
        <v>0</v>
      </c>
      <c r="T13" s="10">
        <f>LARGE($AQ13:$CE13,5)</f>
        <v>0</v>
      </c>
      <c r="U13"/>
      <c r="V13" s="9">
        <f>POWER(0.925,DN13-1)*V$7*(1+(V$8/100))*(V$1)*(NOT(ISBLANK(DN13)))</f>
        <v>0</v>
      </c>
      <c r="W13" s="9">
        <f>POWER(0.925,DO13-1)*W$7*(1+(W$8/100))*(W$1)*(NOT(ISBLANK(DO13)))</f>
        <v>0</v>
      </c>
      <c r="X13" s="9">
        <f>POWER(0.925,DP13-1)*X$7*(1+(X$8/100))*(X$1)*(NOT(ISBLANK(DP13)))</f>
        <v>0</v>
      </c>
      <c r="Y13" s="9">
        <f>POWER(0.925,DQ13-1)*Y$7*(1+(Y$8/100))*(Y$1)*(NOT(ISBLANK(DQ13)))</f>
        <v>0</v>
      </c>
      <c r="Z13" s="9">
        <f>POWER(0.925,DR13-1)*Z$7*(1+(Z$8/100))*(Z$1)*(NOT(ISBLANK(DR13)))</f>
        <v>0</v>
      </c>
      <c r="AA13" s="9">
        <f>POWER(0.925,DS13-1)*AA$7*(1+(AA$8/100))*(AA$1)*(NOT(ISBLANK(DS13)))</f>
        <v>0</v>
      </c>
      <c r="AB13" s="9">
        <f>POWER(0.925,DT13-1)*AB$7*(1+(AB$8/100))*(AB$1)*(NOT(ISBLANK(DT13)))</f>
        <v>0</v>
      </c>
      <c r="AC13" s="9">
        <f>POWER(0.925,DU13-1)*AC$7*(1+(AC$8/100))*(AC$1)*(NOT(ISBLANK(DU13)))</f>
        <v>0</v>
      </c>
      <c r="AD13" s="9">
        <f>POWER(0.925,DV13-1)*AD$7*(1+(AD$8/100))*(AD$1)*(NOT(ISBLANK(DV13)))</f>
        <v>0</v>
      </c>
      <c r="AE13" s="9">
        <f>POWER(0.925,DW13-1)*AE$7*(1+(AE$8/100))*(AE$1)*(NOT(ISBLANK(DW13)))</f>
        <v>0</v>
      </c>
      <c r="AF13" s="9">
        <f>POWER(0.925,DX13-1)*AF$7*(1+(AF$8/100))*(AF$1)*(NOT(ISBLANK(DX13)))</f>
        <v>0</v>
      </c>
      <c r="AG13" s="9">
        <f>POWER(0.925,DY13-1)*AG$7*(1+(AG$8/100))*(AG$1)*(NOT(ISBLANK(DY13)))</f>
        <v>0</v>
      </c>
      <c r="AH13" s="9">
        <f>POWER(0.925,DZ13-1)*AH$7*(1+(AH$8/100))*(AH$1)*(NOT(ISBLANK(DZ13)))</f>
        <v>0</v>
      </c>
      <c r="AI13" s="9">
        <f>POWER(0.925,EA13-1)*AI$7*(1+(AI$8/100))*(AI$1)*(NOT(ISBLANK(EA13)))</f>
        <v>0</v>
      </c>
      <c r="AJ13" s="9">
        <f>POWER(0.925,EB13-1)*AJ$7*(1+(AJ$8/100))*(AJ$1)*(NOT(ISBLANK(EB13)))</f>
        <v>541.35393750000014</v>
      </c>
      <c r="AK13" s="9">
        <f>POWER(0.925,EC13-1)*AK$7*(1+(AK$8/100))*(AK$1)*(NOT(ISBLANK(EC13)))</f>
        <v>0</v>
      </c>
      <c r="AL13" s="9">
        <f>POWER(0.925,ED13-1)*AL$7*(1+(AL$8/100))*(AL$1)*(NOT(ISBLANK(ED13)))</f>
        <v>0</v>
      </c>
      <c r="AM13" s="9">
        <f>POWER(0.925,EE13-1)*AM$7*(1+(AM$8/100))*(AM$1)*(NOT(ISBLANK(EE13)))</f>
        <v>0</v>
      </c>
      <c r="AN13" s="9">
        <f>POWER(0.925,EF13-1)*AN$7*(1+(AN$8/100))*(AN$1)*(NOT(ISBLANK(EF13)))</f>
        <v>0</v>
      </c>
      <c r="AO13" s="9">
        <f>POWER(0.925,EG13-1)*AO$7*(1+(AO$8/100))*(AO$1)*(NOT(ISBLANK(EG13)))</f>
        <v>263.62500000000006</v>
      </c>
      <c r="AP13" s="9">
        <f>POWER(0.925,EH13-1)*AP$7*(1+(AP$8/100))*(AP$1)*(NOT(ISBLANK(EH13)))</f>
        <v>263.62500000000006</v>
      </c>
      <c r="AQ13" s="9">
        <f>POWER(0.925,EI13-1)*AQ$7*(1+(AQ$8/100))*(AQ$1)*(NOT(ISBLANK(EI13)))</f>
        <v>0</v>
      </c>
      <c r="AR13" s="9">
        <f>POWER(0.925,EJ13-1)*AR$7*(1+(AR$8/100))*(AR$1)*(NOT(ISBLANK(EJ13)))</f>
        <v>0</v>
      </c>
      <c r="AS13" s="9">
        <f>POWER(0.925,EK13-1)*AS$7*(1+(AS$8/100))*(AS$1)*(NOT(ISBLANK(EK13)))</f>
        <v>0</v>
      </c>
      <c r="AT13" s="9">
        <f>POWER(0.925,EL13-1)*AT$7*(1+(AT$8/100))*(AT$1)*(NOT(ISBLANK(EL13)))</f>
        <v>0</v>
      </c>
      <c r="AU13" s="9">
        <f>POWER(0.925,EM13-1)*AU$7*(1+(AU$8/100))*(AU$1)*(NOT(ISBLANK(EM13)))</f>
        <v>80.158649999999994</v>
      </c>
      <c r="AV13" s="9">
        <f>POWER(0.925,EN13-1)*AV$7*(1+(AV$8/100))*(AV$1)*(NOT(ISBLANK(EN13)))</f>
        <v>0</v>
      </c>
      <c r="AW13" s="9">
        <f>POWER(0.925,EO13-1)*AW$7*(1+(AW$8/100))*(AW$1)*(NOT(ISBLANK(EO13)))</f>
        <v>0</v>
      </c>
      <c r="AX13" s="9">
        <f>POWER(0.925,EP13-1)*AX$7*(1+(AX$8/100))*(AX$1)*(NOT(ISBLANK(EP13)))</f>
        <v>0</v>
      </c>
      <c r="AY13" s="9">
        <f>POWER(0.925,EQ13-1)*AY$7*(1+(AY$8/100))*(AY$1)*(NOT(ISBLANK(EQ13)))</f>
        <v>0</v>
      </c>
      <c r="AZ13" s="9">
        <f>POWER(0.925,ER13-1)*AZ$7*(1+(AZ$8/100))*(AZ$1)*(NOT(ISBLANK(ER13)))</f>
        <v>0</v>
      </c>
      <c r="BA13" s="9">
        <f>POWER(0.925,ES13-1)*BA$7*(1+(BA$8/100))*(BA$1)*(NOT(ISBLANK(ES13)))</f>
        <v>0</v>
      </c>
      <c r="BB13" s="9">
        <f>POWER(0.925,ET13-1)*BB$7*(1+(BB$8/100))*(BB$1)*(NOT(ISBLANK(ET13)))</f>
        <v>0</v>
      </c>
      <c r="BC13" s="9">
        <f>POWER(0.925,EU13-1)*BC$7*(1+(BC$8/100))*(BC$1)*(NOT(ISBLANK(EU13)))</f>
        <v>0</v>
      </c>
      <c r="BD13" s="9">
        <f>POWER(0.925,EV13-1)*BD$7*(1+(BD$8/100))*(BD$1)*(NOT(ISBLANK(EV13)))</f>
        <v>0</v>
      </c>
      <c r="BE13" s="9">
        <f>POWER(0.925,EW13-1)*BE$7*(1+(BE$8/100))*(BE$1)*(NOT(ISBLANK(EW13)))</f>
        <v>0</v>
      </c>
      <c r="BF13" s="9">
        <f>POWER(0.925,EX13-1)*BF$7*(1+(BF$8/100))*(BF$1)*(NOT(ISBLANK(EX13)))</f>
        <v>0</v>
      </c>
      <c r="BG13" s="9">
        <f>POWER(0.925,EY13-1)*BG$7*(1+(BG$8/100))*(BG$1)*(NOT(ISBLANK(EY13)))</f>
        <v>0</v>
      </c>
      <c r="BH13" s="9">
        <f>POWER(0.925,EZ13-1)*BH$7*(1+(BH$8/100))*(BH$1)*(NOT(ISBLANK(EZ13)))</f>
        <v>0</v>
      </c>
      <c r="BI13" s="9">
        <f>POWER(0.925,FA13-1)*BI$7*(1+(BI$8/100))*(BI$1)*(NOT(ISBLANK(FA13)))</f>
        <v>0</v>
      </c>
      <c r="BJ13" s="9">
        <f>POWER(0.925,FB13-1)*BJ$7*(1+(BJ$8/100))*(BJ$1)*(NOT(ISBLANK(FB13)))</f>
        <v>0</v>
      </c>
      <c r="BK13" s="9">
        <f>POWER(0.925,FC13-1)*BK$7*(1+(BK$8/100))*(BK$1)*(NOT(ISBLANK(FC13)))</f>
        <v>0</v>
      </c>
      <c r="BL13" s="9">
        <f>POWER(0.925,FD13-1)*BL$7*(1+(BL$8/100))*(BL$1)*(NOT(ISBLANK(FD13)))</f>
        <v>0</v>
      </c>
      <c r="BM13" s="9">
        <f>POWER(0.925,FE13-1)*BM$7*(1+(BM$8/100))*(BM$1)*(NOT(ISBLANK(FE13)))</f>
        <v>0</v>
      </c>
      <c r="BN13" s="9">
        <v>0</v>
      </c>
      <c r="BO13" s="9">
        <f>POWER(0.925,FG13-1)*BO$7*(1+(BO$8/100))*(BO$1)*(NOT(ISBLANK(FG13)))</f>
        <v>0</v>
      </c>
      <c r="BP13" s="9">
        <f>POWER(0.925,FH13-1)*BP$7*(1+(BP$8/100))*(BP$1)*(NOT(ISBLANK(FH13)))</f>
        <v>0</v>
      </c>
      <c r="BQ13" s="9">
        <f>POWER(0.925,FI13-1)*BQ$7*(1+(BQ$8/100))*(BQ$1)*(NOT(ISBLANK(FI13)))</f>
        <v>0</v>
      </c>
      <c r="BR13" s="9">
        <f>POWER(0.925,FJ13-1)*BR$7*(1+(BR$8/100))*(BR$1)*(NOT(ISBLANK(FJ13)))</f>
        <v>0</v>
      </c>
      <c r="BS13" s="9">
        <f>POWER(0.925,FK13-1)*BS$7*(1+(BS$8/100))*(BS$1)*(NOT(ISBLANK(FK13)))</f>
        <v>0</v>
      </c>
      <c r="BT13" s="9">
        <f>POWER(0.925,FL13-1)*BT$7*(1+(BT$8/100))*(BT$1)*(NOT(ISBLANK(FL13)))</f>
        <v>0</v>
      </c>
      <c r="BU13" s="9">
        <f>POWER(0.925,FM13-1)*BU$7*(1+(BU$8/100))*(BU$1)*(NOT(ISBLANK(FM13)))</f>
        <v>0</v>
      </c>
      <c r="BV13" s="9">
        <f>POWER(0.925,FN13-1)*BV$7*(1+(BV$8/100))*(BV$1)*(NOT(ISBLANK(FN13)))</f>
        <v>0</v>
      </c>
      <c r="BW13" s="9">
        <f>POWER(0.925,FO13-1)*BW$7*(1+(BW$8/100))*(BW$1)*(NOT(ISBLANK(FO13)))</f>
        <v>0</v>
      </c>
      <c r="BX13" s="9">
        <f>POWER(0.925,FP13-1)*BX$7*(1+(BX$8/100))*(BX$1)*(NOT(ISBLANK(FP13)))</f>
        <v>0</v>
      </c>
      <c r="BY13" s="9">
        <f>POWER(0.925,FQ13-1)*BY$7*(1+(BY$8/100))*(BY$1)*(NOT(ISBLANK(FQ13)))</f>
        <v>0</v>
      </c>
      <c r="BZ13" s="9">
        <f>POWER(0.925,FR13-1)*BZ$7*(1+(BZ$8/100))*(BZ$1)*(NOT(ISBLANK(FR13)))</f>
        <v>0</v>
      </c>
      <c r="CA13" s="9">
        <f>POWER(0.925,FS13-1)*CA$7*(1+(CA$8/100))*(CA$1)*(NOT(ISBLANK(FS13)))</f>
        <v>0</v>
      </c>
      <c r="CB13" s="9">
        <f>POWER(0.925,FT13-1)*CB$7*(1+(CB$8/100))*(CB$1)*(NOT(ISBLANK(FT13)))</f>
        <v>0</v>
      </c>
      <c r="CC13" s="9">
        <f>POWER(0.925,FU13-1)*CC$7*(1+(CC$8/100))*(CC$1)*(NOT(ISBLANK(FU13)))</f>
        <v>0</v>
      </c>
      <c r="CD13" s="9">
        <f>POWER(0.925,FV13-1)*CD$7*(1+(CD$8/100))*(CD$1)*(NOT(ISBLANK(FV13)))</f>
        <v>0</v>
      </c>
      <c r="CE13" s="9">
        <f>POWER(0.925,FW13-1)*CE$7*(1+(CE$8/100))*(CE$1)*(NOT(ISBLANK(FW13)))</f>
        <v>0</v>
      </c>
      <c r="CF13" s="9">
        <f>POWER(0.925,FX13-1)*CF$7*(1+(CF$8/100))*(CF$1)*(NOT(ISBLANK(FX13)))</f>
        <v>0</v>
      </c>
      <c r="CG13" s="9">
        <f>POWER(0.925,FY13-1)*CG$7*(1+(CG$8/100))*(CG$1)*(NOT(ISBLANK(FY13)))</f>
        <v>0</v>
      </c>
      <c r="CH13" s="9">
        <f>POWER(0.925,FZ13-1)*CH$7*(1+(CH$8/100))*(CH$1)*(NOT(ISBLANK(FZ13)))</f>
        <v>0</v>
      </c>
      <c r="CI13" s="9">
        <f>POWER(0.925,GA13-1)*CI$7*(1+(CI$8/100))*(CI$1)*(NOT(ISBLANK(GA13)))</f>
        <v>0</v>
      </c>
      <c r="CJ13" s="9">
        <f>POWER(0.925,GB13-1)*CJ$7*(1+(CJ$8/100))*(CJ$1)*(NOT(ISBLANK(GB13)))</f>
        <v>0</v>
      </c>
      <c r="CK13" s="9">
        <f>POWER(0.925,GC13-1)*CK$7*(1+(CK$8/100))*(CK$1)*(NOT(ISBLANK(GC13)))</f>
        <v>0</v>
      </c>
      <c r="CL13" s="9">
        <f>POWER(0.925,GD13-1)*CL$7*(1+(CL$8/100))*(CL$1)*(NOT(ISBLANK(GD13)))</f>
        <v>0</v>
      </c>
      <c r="CM13" s="9">
        <f>POWER(0.925,GE13-1)*CM$7*(1+(CM$8/100))*(CM$1)*(NOT(ISBLANK(GE13)))</f>
        <v>0</v>
      </c>
      <c r="CN13" s="9">
        <f>POWER(0.925,GF13-1)*CN$7*(1+(CN$8/100))*(CN$1)*(NOT(ISBLANK(GF13)))</f>
        <v>0</v>
      </c>
      <c r="CO13" s="9">
        <f>POWER(0.925,GG13-1)*CO$7*(1+(CO$8/100))*(CO$1)*(NOT(ISBLANK(GG13)))</f>
        <v>0</v>
      </c>
      <c r="CP13" s="9">
        <f>POWER(0.925,GH13-1)*CP$7*(1+(CP$8/100))*(CP$1)*(NOT(ISBLANK(GH13)))</f>
        <v>0</v>
      </c>
      <c r="CQ13" s="9">
        <f>POWER(0.925,GI13-1)*CQ$7*(1+(CQ$8/100))*(CQ$1)*(NOT(ISBLANK(GI13)))</f>
        <v>0</v>
      </c>
      <c r="CR13" s="9">
        <f>POWER(0.925,GJ13-1)*CR$7*(1+(CR$8/100))*(CR$1)*(NOT(ISBLANK(GJ13)))</f>
        <v>0</v>
      </c>
      <c r="CS13" s="9">
        <f>POWER(0.925,GK13-1)*CS$7*(1+(CS$8/100))*(CS$1)*(NOT(ISBLANK(GK13)))</f>
        <v>0</v>
      </c>
      <c r="CT13" s="9">
        <f>POWER(0.925,GL13-1)*CT$7*(1+(CT$8/100))*(CT$1)*(NOT(ISBLANK(GL13)))</f>
        <v>0</v>
      </c>
      <c r="CU13" s="9">
        <f>POWER(0.925,GM13-1)*CU$7*(1+(CU$8/100))*(CU$1)*(NOT(ISBLANK(GM13)))</f>
        <v>0</v>
      </c>
      <c r="CV13" s="9">
        <f>POWER(0.925,GN13-1)*CV$7*(1+(CV$8/100))*(CV$1)*(NOT(ISBLANK(GN13)))</f>
        <v>0</v>
      </c>
      <c r="CW13" s="9">
        <f>POWER(0.925,GO13-1)*CW$7*(1+(CW$8/100))*(CW$1)*(NOT(ISBLANK(GO13)))</f>
        <v>0</v>
      </c>
      <c r="CX13" s="9">
        <f>POWER(0.925,GP13-1)*CX$7*(1+(CX$8/100))*(CX$1)*(NOT(ISBLANK(GP13)))</f>
        <v>0</v>
      </c>
      <c r="CY13" s="9">
        <f>POWER(0.925,GQ13-1)*CY$7*(1+(CY$8/100))*(CY$1)*(NOT(ISBLANK(GQ13)))</f>
        <v>0</v>
      </c>
      <c r="CZ13" s="9">
        <f>POWER(0.925,GR13-1)*CZ$7*(1+(CZ$8/100))*(CZ$1)*(NOT(ISBLANK(GR13)))</f>
        <v>0</v>
      </c>
      <c r="DA13" s="9">
        <f>POWER(0.925,GS13-1)*DA$7*(1+(DA$8/100))*(DA$1)*(NOT(ISBLANK(GS13)))</f>
        <v>0</v>
      </c>
      <c r="DB13" s="9">
        <f>POWER(0.925,GT13-1)*DB$7*(1+(DB$8/100))*(DB$1)*(NOT(ISBLANK(GT13)))</f>
        <v>0</v>
      </c>
      <c r="DC13" s="9">
        <f>POWER(0.925,GU13-1)*DC$7*(1+(DC$8/100))*(DC$1)*(NOT(ISBLANK(GU13)))</f>
        <v>0</v>
      </c>
      <c r="DD13" s="9">
        <f>POWER(0.925,GV13-1)*DD$7*(1+(DD$8/100))*(DD$1)*(NOT(ISBLANK(GV13)))</f>
        <v>0</v>
      </c>
      <c r="DE13" s="9">
        <f>POWER(0.925,GW13-1)*DE$7*(1+(DE$8/100))*(DE$1)*(NOT(ISBLANK(GW13)))</f>
        <v>0</v>
      </c>
      <c r="DF13" s="9">
        <f>POWER(0.925,GX13-1)*DF$7*(1+(DF$8/100))*(DF$1)*(NOT(ISBLANK(GX13)))</f>
        <v>0</v>
      </c>
      <c r="DG13" s="9">
        <f>POWER(0.925,GY13-1)*DG$7*(1+(DG$8/100))*(DG$1)*(NOT(ISBLANK(GY13)))</f>
        <v>0</v>
      </c>
      <c r="DH13" s="9">
        <f>POWER(0.925,GZ13-1)*DH$7*(1+(DH$8/100))*(DH$1)*(NOT(ISBLANK(GZ13)))</f>
        <v>0</v>
      </c>
      <c r="DI13" s="9">
        <f>POWER(0.925,HA13-1)*DI$7*(1+(DI$8/100))*(DI$1)*(NOT(ISBLANK(HA13)))</f>
        <v>0</v>
      </c>
      <c r="DJ13" s="9">
        <f>POWER(0.925,HB13-1)*DJ$7*(1+(DJ$8/100))*(DJ$1)*(NOT(ISBLANK(HB13)))</f>
        <v>0</v>
      </c>
      <c r="DK13" s="9">
        <f>POWER(0.925,HC13-1)*DK$7*(1+(DK$8/100))*(DK$1)*(NOT(ISBLANK(HC13)))</f>
        <v>0</v>
      </c>
      <c r="DL13" s="9">
        <f>POWER(0.925,HD13-1)*DL$7*(1+(DL$8/100))*(DL$1)*(NOT(ISBLANK(HD13)))</f>
        <v>0</v>
      </c>
      <c r="DM13" s="9">
        <f>POWER(0.925,HE13-1)*DM$7*(1+(DM$8/100))*(DM$1)*(NOT(ISBLANK(HE13)))</f>
        <v>0</v>
      </c>
      <c r="EB13" s="1">
        <v>4</v>
      </c>
      <c r="EG13" s="1">
        <v>2</v>
      </c>
      <c r="EH13" s="1">
        <v>2</v>
      </c>
      <c r="EM13" s="1">
        <v>2</v>
      </c>
      <c r="FB13" s="1">
        <v>3</v>
      </c>
      <c r="FE13" s="1">
        <v>5</v>
      </c>
      <c r="FF13" s="1">
        <v>5</v>
      </c>
      <c r="FG13" s="1">
        <v>5</v>
      </c>
      <c r="FH13" s="1">
        <v>2</v>
      </c>
      <c r="FY13" s="1">
        <v>3</v>
      </c>
      <c r="FZ13" s="1"/>
      <c r="GA13" s="1"/>
    </row>
    <row r="14" spans="1:283">
      <c r="A14" s="1">
        <f>A13+1</f>
        <v>5</v>
      </c>
      <c r="C14" s="1">
        <f>IF(H14=H13,C13,(A14))</f>
        <v>5</v>
      </c>
      <c r="D14" s="1">
        <v>3</v>
      </c>
      <c r="E14" s="16" t="str">
        <f>IF(C14&gt;D14,CONCATENATE("↓",(C14-D14)),(IF(C14=D14,"↔",CONCATENATE("↑",(D14-C14)))))</f>
        <v>↓2</v>
      </c>
      <c r="F14" s="1" t="s">
        <v>122</v>
      </c>
      <c r="G14" s="1" t="s">
        <v>15</v>
      </c>
      <c r="H14" s="10">
        <f>SUM(K14:T14)</f>
        <v>1095.2922000000001</v>
      </c>
      <c r="I14" s="9">
        <f>COUNTIF(V14:AP14,"&gt;0")</f>
        <v>1</v>
      </c>
      <c r="J14" s="9">
        <f>COUNTIF(AQ14:CE14,"&gt;0")</f>
        <v>3</v>
      </c>
      <c r="K14" s="10">
        <f>LARGE($V14:$AP14,1)</f>
        <v>684.00000000000011</v>
      </c>
      <c r="L14" s="10">
        <f>LARGE($V14:$AP14,2)</f>
        <v>0</v>
      </c>
      <c r="M14" s="10">
        <f>LARGE($V14:$AP14,3)</f>
        <v>0</v>
      </c>
      <c r="N14" s="10">
        <f>LARGE($V14:$AP14,4)</f>
        <v>0</v>
      </c>
      <c r="O14" s="10">
        <f>LARGE($V14:$AP14,5)</f>
        <v>0</v>
      </c>
      <c r="P14" s="10">
        <f>LARGE($AQ14:$CE14,1)</f>
        <v>227.97720000000004</v>
      </c>
      <c r="Q14" s="10">
        <f>LARGE($AQ14:$CE14,2)</f>
        <v>96.656999999999996</v>
      </c>
      <c r="R14" s="10">
        <f>LARGE($AQ14:$CE14,3)</f>
        <v>86.658000000000001</v>
      </c>
      <c r="S14" s="10">
        <f>LARGE($AQ14:$CE14,4)</f>
        <v>0</v>
      </c>
      <c r="T14" s="10">
        <f>LARGE($AQ14:$CE14,5)</f>
        <v>0</v>
      </c>
      <c r="U14"/>
      <c r="V14" s="9">
        <f>POWER(0.925,DN14-1)*V$7*(1+(V$8/100))*(V$1)*(NOT(ISBLANK(DN14)))</f>
        <v>0</v>
      </c>
      <c r="W14" s="9">
        <f>POWER(0.925,DO14-1)*W$7*(1+(W$8/100))*(W$1)*(NOT(ISBLANK(DO14)))</f>
        <v>0</v>
      </c>
      <c r="X14" s="9">
        <f>POWER(0.925,DP14-1)*X$7*(1+(X$8/100))*(X$1)*(NOT(ISBLANK(DP14)))</f>
        <v>0</v>
      </c>
      <c r="Y14" s="9">
        <f>POWER(0.925,DQ14-1)*Y$7*(1+(Y$8/100))*(Y$1)*(NOT(ISBLANK(DQ14)))</f>
        <v>0</v>
      </c>
      <c r="Z14" s="9">
        <f>POWER(0.925,DR14-1)*Z$7*(1+(Z$8/100))*(Z$1)*(NOT(ISBLANK(DR14)))</f>
        <v>0</v>
      </c>
      <c r="AA14" s="9">
        <f>POWER(0.925,DS14-1)*AA$7*(1+(AA$8/100))*(AA$1)*(NOT(ISBLANK(DS14)))</f>
        <v>0</v>
      </c>
      <c r="AB14" s="9">
        <f>POWER(0.925,DT14-1)*AB$7*(1+(AB$8/100))*(AB$1)*(NOT(ISBLANK(DT14)))</f>
        <v>0</v>
      </c>
      <c r="AC14" s="9">
        <f>POWER(0.925,DU14-1)*AC$7*(1+(AC$8/100))*(AC$1)*(NOT(ISBLANK(DU14)))</f>
        <v>0</v>
      </c>
      <c r="AD14" s="9">
        <f>POWER(0.925,DV14-1)*AD$7*(1+(AD$8/100))*(AD$1)*(NOT(ISBLANK(DV14)))</f>
        <v>0</v>
      </c>
      <c r="AE14" s="9">
        <f>POWER(0.925,DW14-1)*AE$7*(1+(AE$8/100))*(AE$1)*(NOT(ISBLANK(DW14)))</f>
        <v>0</v>
      </c>
      <c r="AF14" s="9">
        <f>POWER(0.925,DX14-1)*AF$7*(1+(AF$8/100))*(AF$1)*(NOT(ISBLANK(DX14)))</f>
        <v>0</v>
      </c>
      <c r="AG14" s="9">
        <f>POWER(0.925,DY14-1)*AG$7*(1+(AG$8/100))*(AG$1)*(NOT(ISBLANK(DY14)))</f>
        <v>0</v>
      </c>
      <c r="AH14" s="9">
        <f>POWER(0.925,DZ14-1)*AH$7*(1+(AH$8/100))*(AH$1)*(NOT(ISBLANK(DZ14)))</f>
        <v>0</v>
      </c>
      <c r="AI14" s="9">
        <f>POWER(0.925,EA14-1)*AI$7*(1+(AI$8/100))*(AI$1)*(NOT(ISBLANK(EA14)))</f>
        <v>0</v>
      </c>
      <c r="AJ14" s="9">
        <f>POWER(0.925,EB14-1)*AJ$7*(1+(AJ$8/100))*(AJ$1)*(NOT(ISBLANK(EB14)))</f>
        <v>684.00000000000011</v>
      </c>
      <c r="AK14" s="9">
        <f>POWER(0.925,EC14-1)*AK$7*(1+(AK$8/100))*(AK$1)*(NOT(ISBLANK(EC14)))</f>
        <v>0</v>
      </c>
      <c r="AL14" s="9">
        <f>POWER(0.925,ED14-1)*AL$7*(1+(AL$8/100))*(AL$1)*(NOT(ISBLANK(ED14)))</f>
        <v>0</v>
      </c>
      <c r="AM14" s="9">
        <f>POWER(0.925,EE14-1)*AM$7*(1+(AM$8/100))*(AM$1)*(NOT(ISBLANK(EE14)))</f>
        <v>0</v>
      </c>
      <c r="AN14" s="9">
        <f>POWER(0.925,EF14-1)*AN$7*(1+(AN$8/100))*(AN$1)*(NOT(ISBLANK(EF14)))</f>
        <v>0</v>
      </c>
      <c r="AO14" s="9">
        <f>POWER(0.925,EG14-1)*AO$7*(1+(AO$8/100))*(AO$1)*(NOT(ISBLANK(EG14)))</f>
        <v>0</v>
      </c>
      <c r="AP14" s="9">
        <f>POWER(0.925,EH14-1)*AP$7*(1+(AP$8/100))*(AP$1)*(NOT(ISBLANK(EH14)))</f>
        <v>0</v>
      </c>
      <c r="AQ14" s="9">
        <f>POWER(0.925,EI14-1)*AQ$7*(1+(AQ$8/100))*(AQ$1)*(NOT(ISBLANK(EI14)))</f>
        <v>0</v>
      </c>
      <c r="AR14" s="9">
        <f>POWER(0.925,EJ14-1)*AR$7*(1+(AR$8/100))*(AR$1)*(NOT(ISBLANK(EJ14)))</f>
        <v>0</v>
      </c>
      <c r="AS14" s="9">
        <f>POWER(0.925,EK14-1)*AS$7*(1+(AS$8/100))*(AS$1)*(NOT(ISBLANK(EK14)))</f>
        <v>0</v>
      </c>
      <c r="AT14" s="9">
        <f>POWER(0.925,EL14-1)*AT$7*(1+(AT$8/100))*(AT$1)*(NOT(ISBLANK(EL14)))</f>
        <v>0</v>
      </c>
      <c r="AU14" s="9">
        <f>POWER(0.925,EM14-1)*AU$7*(1+(AU$8/100))*(AU$1)*(NOT(ISBLANK(EM14)))</f>
        <v>0</v>
      </c>
      <c r="AV14" s="9">
        <f>POWER(0.925,EN14-1)*AV$7*(1+(AV$8/100))*(AV$1)*(NOT(ISBLANK(EN14)))</f>
        <v>227.97720000000004</v>
      </c>
      <c r="AW14" s="9">
        <f>POWER(0.925,EO14-1)*AW$7*(1+(AW$8/100))*(AW$1)*(NOT(ISBLANK(EO14)))</f>
        <v>0</v>
      </c>
      <c r="AX14" s="9">
        <f>POWER(0.925,EP14-1)*AX$7*(1+(AX$8/100))*(AX$1)*(NOT(ISBLANK(EP14)))</f>
        <v>96.656999999999996</v>
      </c>
      <c r="AY14" s="9">
        <f>POWER(0.925,EQ14-1)*AY$7*(1+(AY$8/100))*(AY$1)*(NOT(ISBLANK(EQ14)))</f>
        <v>0</v>
      </c>
      <c r="AZ14" s="9">
        <f>POWER(0.925,ER14-1)*AZ$7*(1+(AZ$8/100))*(AZ$1)*(NOT(ISBLANK(ER14)))</f>
        <v>0</v>
      </c>
      <c r="BA14" s="9">
        <f>POWER(0.925,ES14-1)*BA$7*(1+(BA$8/100))*(BA$1)*(NOT(ISBLANK(ES14)))</f>
        <v>0</v>
      </c>
      <c r="BB14" s="9">
        <f>POWER(0.925,ET14-1)*BB$7*(1+(BB$8/100))*(BB$1)*(NOT(ISBLANK(ET14)))</f>
        <v>86.658000000000001</v>
      </c>
      <c r="BC14" s="9">
        <f>POWER(0.925,EU14-1)*BC$7*(1+(BC$8/100))*(BC$1)*(NOT(ISBLANK(EU14)))</f>
        <v>0</v>
      </c>
      <c r="BD14" s="9">
        <f>POWER(0.925,EV14-1)*BD$7*(1+(BD$8/100))*(BD$1)*(NOT(ISBLANK(EV14)))</f>
        <v>0</v>
      </c>
      <c r="BE14" s="9">
        <f>POWER(0.925,EW14-1)*BE$7*(1+(BE$8/100))*(BE$1)*(NOT(ISBLANK(EW14)))</f>
        <v>0</v>
      </c>
      <c r="BF14" s="9">
        <f>POWER(0.925,EX14-1)*BF$7*(1+(BF$8/100))*(BF$1)*(NOT(ISBLANK(EX14)))</f>
        <v>0</v>
      </c>
      <c r="BG14" s="9">
        <f>POWER(0.925,EY14-1)*BG$7*(1+(BG$8/100))*(BG$1)*(NOT(ISBLANK(EY14)))</f>
        <v>0</v>
      </c>
      <c r="BH14" s="9">
        <f>POWER(0.925,EZ14-1)*BH$7*(1+(BH$8/100))*(BH$1)*(NOT(ISBLANK(EZ14)))</f>
        <v>0</v>
      </c>
      <c r="BI14" s="9">
        <f>POWER(0.925,FA14-1)*BI$7*(1+(BI$8/100))*(BI$1)*(NOT(ISBLANK(FA14)))</f>
        <v>0</v>
      </c>
      <c r="BJ14" s="9">
        <f>POWER(0.925,FB14-1)*BJ$7*(1+(BJ$8/100))*(BJ$1)*(NOT(ISBLANK(FB14)))</f>
        <v>0</v>
      </c>
      <c r="BK14" s="9">
        <f>POWER(0.925,FC14-1)*BK$7*(1+(BK$8/100))*(BK$1)*(NOT(ISBLANK(FC14)))</f>
        <v>0</v>
      </c>
      <c r="BL14" s="9">
        <f>POWER(0.925,FD14-1)*BL$7*(1+(BL$8/100))*(BL$1)*(NOT(ISBLANK(FD14)))</f>
        <v>0</v>
      </c>
      <c r="BM14" s="9">
        <f>POWER(0.925,FE14-1)*BM$7*(1+(BM$8/100))*(BM$1)*(NOT(ISBLANK(FE14)))</f>
        <v>0</v>
      </c>
      <c r="BN14" s="9">
        <v>0</v>
      </c>
      <c r="BO14" s="9">
        <f>POWER(0.925,FG14-1)*BO$7*(1+(BO$8/100))*(BO$1)*(NOT(ISBLANK(FG14)))</f>
        <v>0</v>
      </c>
      <c r="BP14" s="9">
        <f>POWER(0.925,FH14-1)*BP$7*(1+(BP$8/100))*(BP$1)*(NOT(ISBLANK(FH14)))</f>
        <v>0</v>
      </c>
      <c r="BQ14" s="9">
        <f>POWER(0.925,FI14-1)*BQ$7*(1+(BQ$8/100))*(BQ$1)*(NOT(ISBLANK(FI14)))</f>
        <v>0</v>
      </c>
      <c r="BR14" s="9">
        <f>POWER(0.925,FJ14-1)*BR$7*(1+(BR$8/100))*(BR$1)*(NOT(ISBLANK(FJ14)))</f>
        <v>0</v>
      </c>
      <c r="BS14" s="9">
        <f>POWER(0.925,FK14-1)*BS$7*(1+(BS$8/100))*(BS$1)*(NOT(ISBLANK(FK14)))</f>
        <v>0</v>
      </c>
      <c r="BT14" s="9">
        <f>POWER(0.925,FL14-1)*BT$7*(1+(BT$8/100))*(BT$1)*(NOT(ISBLANK(FL14)))</f>
        <v>0</v>
      </c>
      <c r="BU14" s="9">
        <f>POWER(0.925,FM14-1)*BU$7*(1+(BU$8/100))*(BU$1)*(NOT(ISBLANK(FM14)))</f>
        <v>0</v>
      </c>
      <c r="BV14" s="9">
        <f>POWER(0.925,FN14-1)*BV$7*(1+(BV$8/100))*(BV$1)*(NOT(ISBLANK(FN14)))</f>
        <v>0</v>
      </c>
      <c r="BW14" s="9">
        <f>POWER(0.925,FO14-1)*BW$7*(1+(BW$8/100))*(BW$1)*(NOT(ISBLANK(FO14)))</f>
        <v>0</v>
      </c>
      <c r="BX14" s="9">
        <f>POWER(0.925,FP14-1)*BX$7*(1+(BX$8/100))*(BX$1)*(NOT(ISBLANK(FP14)))</f>
        <v>0</v>
      </c>
      <c r="BY14" s="9">
        <f>POWER(0.925,FQ14-1)*BY$7*(1+(BY$8/100))*(BY$1)*(NOT(ISBLANK(FQ14)))</f>
        <v>0</v>
      </c>
      <c r="BZ14" s="9">
        <f>POWER(0.925,FR14-1)*BZ$7*(1+(BZ$8/100))*(BZ$1)*(NOT(ISBLANK(FR14)))</f>
        <v>0</v>
      </c>
      <c r="CA14" s="9">
        <f>POWER(0.925,FS14-1)*CA$7*(1+(CA$8/100))*(CA$1)*(NOT(ISBLANK(FS14)))</f>
        <v>0</v>
      </c>
      <c r="CB14" s="9">
        <f>POWER(0.925,FT14-1)*CB$7*(1+(CB$8/100))*(CB$1)*(NOT(ISBLANK(FT14)))</f>
        <v>0</v>
      </c>
      <c r="CC14" s="9">
        <f>POWER(0.925,FU14-1)*CC$7*(1+(CC$8/100))*(CC$1)*(NOT(ISBLANK(FU14)))</f>
        <v>0</v>
      </c>
      <c r="CD14" s="9">
        <f>POWER(0.925,FV14-1)*CD$7*(1+(CD$8/100))*(CD$1)*(NOT(ISBLANK(FV14)))</f>
        <v>0</v>
      </c>
      <c r="CE14" s="9">
        <f>POWER(0.925,FW14-1)*CE$7*(1+(CE$8/100))*(CE$1)*(NOT(ISBLANK(FW14)))</f>
        <v>0</v>
      </c>
      <c r="CF14" s="9">
        <f>POWER(0.925,FX14-1)*CF$7*(1+(CF$8/100))*(CF$1)*(NOT(ISBLANK(FX14)))</f>
        <v>0</v>
      </c>
      <c r="CG14" s="9">
        <f>POWER(0.925,FY14-1)*CG$7*(1+(CG$8/100))*(CG$1)*(NOT(ISBLANK(FY14)))</f>
        <v>0</v>
      </c>
      <c r="CH14" s="9">
        <f>POWER(0.925,FZ14-1)*CH$7*(1+(CH$8/100))*(CH$1)*(NOT(ISBLANK(FZ14)))</f>
        <v>0</v>
      </c>
      <c r="CI14" s="9">
        <f>POWER(0.925,GA14-1)*CI$7*(1+(CI$8/100))*(CI$1)*(NOT(ISBLANK(GA14)))</f>
        <v>0</v>
      </c>
      <c r="CJ14" s="9">
        <f>POWER(0.925,GB14-1)*CJ$7*(1+(CJ$8/100))*(CJ$1)*(NOT(ISBLANK(GB14)))</f>
        <v>0</v>
      </c>
      <c r="CK14" s="9">
        <f>POWER(0.925,GC14-1)*CK$7*(1+(CK$8/100))*(CK$1)*(NOT(ISBLANK(GC14)))</f>
        <v>0</v>
      </c>
      <c r="CL14" s="9">
        <f>POWER(0.925,GD14-1)*CL$7*(1+(CL$8/100))*(CL$1)*(NOT(ISBLANK(GD14)))</f>
        <v>0</v>
      </c>
      <c r="CM14" s="9">
        <f>POWER(0.925,GE14-1)*CM$7*(1+(CM$8/100))*(CM$1)*(NOT(ISBLANK(GE14)))</f>
        <v>0</v>
      </c>
      <c r="CN14" s="9">
        <f>POWER(0.925,GF14-1)*CN$7*(1+(CN$8/100))*(CN$1)*(NOT(ISBLANK(GF14)))</f>
        <v>0</v>
      </c>
      <c r="CO14" s="9">
        <f>POWER(0.925,GG14-1)*CO$7*(1+(CO$8/100))*(CO$1)*(NOT(ISBLANK(GG14)))</f>
        <v>0</v>
      </c>
      <c r="CP14" s="9">
        <f>POWER(0.925,GH14-1)*CP$7*(1+(CP$8/100))*(CP$1)*(NOT(ISBLANK(GH14)))</f>
        <v>0</v>
      </c>
      <c r="CQ14" s="9">
        <f>POWER(0.925,GI14-1)*CQ$7*(1+(CQ$8/100))*(CQ$1)*(NOT(ISBLANK(GI14)))</f>
        <v>0</v>
      </c>
      <c r="CR14" s="9">
        <f>POWER(0.925,GJ14-1)*CR$7*(1+(CR$8/100))*(CR$1)*(NOT(ISBLANK(GJ14)))</f>
        <v>0</v>
      </c>
      <c r="CS14" s="9">
        <f>POWER(0.925,GK14-1)*CS$7*(1+(CS$8/100))*(CS$1)*(NOT(ISBLANK(GK14)))</f>
        <v>0</v>
      </c>
      <c r="CT14" s="9">
        <f>POWER(0.925,GL14-1)*CT$7*(1+(CT$8/100))*(CT$1)*(NOT(ISBLANK(GL14)))</f>
        <v>0</v>
      </c>
      <c r="CU14" s="9">
        <f>POWER(0.925,GM14-1)*CU$7*(1+(CU$8/100))*(CU$1)*(NOT(ISBLANK(GM14)))</f>
        <v>0</v>
      </c>
      <c r="CV14" s="9">
        <f>POWER(0.925,GN14-1)*CV$7*(1+(CV$8/100))*(CV$1)*(NOT(ISBLANK(GN14)))</f>
        <v>0</v>
      </c>
      <c r="CW14" s="9">
        <f>POWER(0.925,GO14-1)*CW$7*(1+(CW$8/100))*(CW$1)*(NOT(ISBLANK(GO14)))</f>
        <v>0</v>
      </c>
      <c r="CX14" s="9">
        <f>POWER(0.925,GP14-1)*CX$7*(1+(CX$8/100))*(CX$1)*(NOT(ISBLANK(GP14)))</f>
        <v>0</v>
      </c>
      <c r="CY14" s="9">
        <f>POWER(0.925,GQ14-1)*CY$7*(1+(CY$8/100))*(CY$1)*(NOT(ISBLANK(GQ14)))</f>
        <v>0</v>
      </c>
      <c r="CZ14" s="9">
        <f>POWER(0.925,GR14-1)*CZ$7*(1+(CZ$8/100))*(CZ$1)*(NOT(ISBLANK(GR14)))</f>
        <v>0</v>
      </c>
      <c r="DA14" s="9">
        <f>POWER(0.925,GS14-1)*DA$7*(1+(DA$8/100))*(DA$1)*(NOT(ISBLANK(GS14)))</f>
        <v>0</v>
      </c>
      <c r="DB14" s="9">
        <f>POWER(0.925,GT14-1)*DB$7*(1+(DB$8/100))*(DB$1)*(NOT(ISBLANK(GT14)))</f>
        <v>0</v>
      </c>
      <c r="DC14" s="9">
        <f>POWER(0.925,GU14-1)*DC$7*(1+(DC$8/100))*(DC$1)*(NOT(ISBLANK(GU14)))</f>
        <v>0</v>
      </c>
      <c r="DD14" s="9">
        <f>POWER(0.925,GV14-1)*DD$7*(1+(DD$8/100))*(DD$1)*(NOT(ISBLANK(GV14)))</f>
        <v>0</v>
      </c>
      <c r="DE14" s="9">
        <f>POWER(0.925,GW14-1)*DE$7*(1+(DE$8/100))*(DE$1)*(NOT(ISBLANK(GW14)))</f>
        <v>0</v>
      </c>
      <c r="DF14" s="9">
        <f>POWER(0.925,GX14-1)*DF$7*(1+(DF$8/100))*(DF$1)*(NOT(ISBLANK(GX14)))</f>
        <v>0</v>
      </c>
      <c r="DG14" s="9">
        <f>POWER(0.925,GY14-1)*DG$7*(1+(DG$8/100))*(DG$1)*(NOT(ISBLANK(GY14)))</f>
        <v>0</v>
      </c>
      <c r="DH14" s="9">
        <f>POWER(0.925,GZ14-1)*DH$7*(1+(DH$8/100))*(DH$1)*(NOT(ISBLANK(GZ14)))</f>
        <v>0</v>
      </c>
      <c r="DI14" s="9">
        <f>POWER(0.925,HA14-1)*DI$7*(1+(DI$8/100))*(DI$1)*(NOT(ISBLANK(HA14)))</f>
        <v>0</v>
      </c>
      <c r="DJ14" s="9">
        <f>POWER(0.925,HB14-1)*DJ$7*(1+(DJ$8/100))*(DJ$1)*(NOT(ISBLANK(HB14)))</f>
        <v>0</v>
      </c>
      <c r="DK14" s="9">
        <f>POWER(0.925,HC14-1)*DK$7*(1+(DK$8/100))*(DK$1)*(NOT(ISBLANK(HC14)))</f>
        <v>0</v>
      </c>
      <c r="DL14" s="9">
        <f>POWER(0.925,HD14-1)*DL$7*(1+(DL$8/100))*(DL$1)*(NOT(ISBLANK(HD14)))</f>
        <v>0</v>
      </c>
      <c r="DM14" s="9">
        <f>POWER(0.925,HE14-1)*DM$7*(1+(DM$8/100))*(DM$1)*(NOT(ISBLANK(HE14)))</f>
        <v>0</v>
      </c>
      <c r="EB14" s="1">
        <v>1</v>
      </c>
      <c r="EN14" s="1">
        <v>1</v>
      </c>
      <c r="EP14" s="1">
        <v>1</v>
      </c>
      <c r="ET14" s="1">
        <v>1</v>
      </c>
      <c r="EX14" s="1">
        <v>1</v>
      </c>
      <c r="FE14" s="1">
        <v>1</v>
      </c>
      <c r="FF14" s="1">
        <v>1</v>
      </c>
      <c r="FG14" s="1">
        <v>1</v>
      </c>
      <c r="FH14" s="1">
        <v>4</v>
      </c>
      <c r="FO14">
        <v>3</v>
      </c>
      <c r="FP14">
        <v>4</v>
      </c>
      <c r="FZ14" s="1"/>
      <c r="GA14" s="1"/>
    </row>
    <row r="15" spans="1:283">
      <c r="A15" s="1">
        <f>A14+1</f>
        <v>6</v>
      </c>
      <c r="B15" s="8"/>
      <c r="C15" s="1">
        <f>IF(H15=H14,C14,(A15))</f>
        <v>6</v>
      </c>
      <c r="D15" s="1">
        <v>2</v>
      </c>
      <c r="E15" s="16" t="str">
        <f>IF(C15&gt;D15,CONCATENATE("↓",(C15-D15)),(IF(C15=D15,"↔",CONCATENATE("↑",(D15-C15)))))</f>
        <v>↓4</v>
      </c>
      <c r="F15" s="1" t="s">
        <v>174</v>
      </c>
      <c r="G15" s="1" t="s">
        <v>15</v>
      </c>
      <c r="H15" s="10">
        <f>SUM(K15:T15)</f>
        <v>1086.6623378737293</v>
      </c>
      <c r="I15" s="9">
        <f>COUNTIF(V15:AP15,"&gt;0")</f>
        <v>3</v>
      </c>
      <c r="J15" s="9">
        <f>COUNTIF(AQ15:CE15,"&gt;0")</f>
        <v>4</v>
      </c>
      <c r="K15" s="10">
        <f>LARGE($V15:$AP15,1)</f>
        <v>249.75000000000003</v>
      </c>
      <c r="L15" s="10">
        <f>LARGE($V15:$AP15,2)</f>
        <v>249.75000000000003</v>
      </c>
      <c r="M15" s="10">
        <f>LARGE($V15:$AP15,3)</f>
        <v>208.64683007812505</v>
      </c>
      <c r="N15" s="10">
        <f>LARGE($V15:$AP15,4)</f>
        <v>0</v>
      </c>
      <c r="O15" s="10">
        <f>LARGE($V15:$AP15,5)</f>
        <v>0</v>
      </c>
      <c r="P15" s="10">
        <f>LARGE($AQ15:$CE15,1)</f>
        <v>166.90077231609379</v>
      </c>
      <c r="Q15" s="10">
        <f>LARGE($AQ15:$CE15,2)</f>
        <v>86.658000000000001</v>
      </c>
      <c r="R15" s="10">
        <f>LARGE($AQ15:$CE15,3)</f>
        <v>65.454871599111328</v>
      </c>
      <c r="S15" s="10">
        <f>LARGE($AQ15:$CE15,4)</f>
        <v>59.501863880399071</v>
      </c>
      <c r="T15" s="10">
        <f>LARGE($AQ15:$CE15,5)</f>
        <v>0</v>
      </c>
      <c r="U15"/>
      <c r="V15" s="9">
        <f>POWER(0.925,DN15-1)*V$7*(1+(V$8/100))*(V$1)*(NOT(ISBLANK(DN15)))</f>
        <v>0</v>
      </c>
      <c r="W15" s="9">
        <f>POWER(0.925,DO15-1)*W$7*(1+(W$8/100))*(W$1)*(NOT(ISBLANK(DO15)))</f>
        <v>0</v>
      </c>
      <c r="X15" s="9">
        <f>POWER(0.925,DP15-1)*X$7*(1+(X$8/100))*(X$1)*(NOT(ISBLANK(DP15)))</f>
        <v>0</v>
      </c>
      <c r="Y15" s="9">
        <f>POWER(0.925,DQ15-1)*Y$7*(1+(Y$8/100))*(Y$1)*(NOT(ISBLANK(DQ15)))</f>
        <v>0</v>
      </c>
      <c r="Z15" s="9">
        <f>POWER(0.925,DR15-1)*Z$7*(1+(Z$8/100))*(Z$1)*(NOT(ISBLANK(DR15)))</f>
        <v>0</v>
      </c>
      <c r="AA15" s="9">
        <f>POWER(0.925,DS15-1)*AA$7*(1+(AA$8/100))*(AA$1)*(NOT(ISBLANK(DS15)))</f>
        <v>0</v>
      </c>
      <c r="AB15" s="9">
        <f>POWER(0.925,DT15-1)*AB$7*(1+(AB$8/100))*(AB$1)*(NOT(ISBLANK(DT15)))</f>
        <v>0</v>
      </c>
      <c r="AC15" s="9">
        <f>POWER(0.925,DU15-1)*AC$7*(1+(AC$8/100))*(AC$1)*(NOT(ISBLANK(DU15)))</f>
        <v>0</v>
      </c>
      <c r="AD15" s="9">
        <f>POWER(0.925,DV15-1)*AD$7*(1+(AD$8/100))*(AD$1)*(NOT(ISBLANK(DV15)))</f>
        <v>0</v>
      </c>
      <c r="AE15" s="9">
        <f>POWER(0.925,DW15-1)*AE$7*(1+(AE$8/100))*(AE$1)*(NOT(ISBLANK(DW15)))</f>
        <v>0</v>
      </c>
      <c r="AF15" s="9">
        <f>POWER(0.925,DX15-1)*AF$7*(1+(AF$8/100))*(AF$1)*(NOT(ISBLANK(DX15)))</f>
        <v>0</v>
      </c>
      <c r="AG15" s="9">
        <f>POWER(0.925,DY15-1)*AG$7*(1+(AG$8/100))*(AG$1)*(NOT(ISBLANK(DY15)))</f>
        <v>0</v>
      </c>
      <c r="AH15" s="9">
        <f>POWER(0.925,DZ15-1)*AH$7*(1+(AH$8/100))*(AH$1)*(NOT(ISBLANK(DZ15)))</f>
        <v>249.75000000000003</v>
      </c>
      <c r="AI15" s="9">
        <f>POWER(0.925,EA15-1)*AI$7*(1+(AI$8/100))*(AI$1)*(NOT(ISBLANK(EA15)))</f>
        <v>0</v>
      </c>
      <c r="AJ15" s="9">
        <f>POWER(0.925,EB15-1)*AJ$7*(1+(AJ$8/100))*(AJ$1)*(NOT(ISBLANK(EB15)))</f>
        <v>0</v>
      </c>
      <c r="AK15" s="9">
        <f>POWER(0.925,EC15-1)*AK$7*(1+(AK$8/100))*(AK$1)*(NOT(ISBLANK(EC15)))</f>
        <v>0</v>
      </c>
      <c r="AL15" s="9">
        <f>POWER(0.925,ED15-1)*AL$7*(1+(AL$8/100))*(AL$1)*(NOT(ISBLANK(ED15)))</f>
        <v>249.75000000000003</v>
      </c>
      <c r="AM15" s="9">
        <f>POWER(0.925,EE15-1)*AM$7*(1+(AM$8/100))*(AM$1)*(NOT(ISBLANK(EE15)))</f>
        <v>0</v>
      </c>
      <c r="AN15" s="9">
        <f>POWER(0.925,EF15-1)*AN$7*(1+(AN$8/100))*(AN$1)*(NOT(ISBLANK(EF15)))</f>
        <v>0</v>
      </c>
      <c r="AO15" s="9">
        <f>POWER(0.925,EG15-1)*AO$7*(1+(AO$8/100))*(AO$1)*(NOT(ISBLANK(EG15)))</f>
        <v>208.64683007812505</v>
      </c>
      <c r="AP15" s="9">
        <f>POWER(0.925,EH15-1)*AP$7*(1+(AP$8/100))*(AP$1)*(NOT(ISBLANK(EH15)))</f>
        <v>0</v>
      </c>
      <c r="AQ15" s="9">
        <f>POWER(0.925,EI15-1)*AQ$7*(1+(AQ$8/100))*(AQ$1)*(NOT(ISBLANK(EI15)))</f>
        <v>0</v>
      </c>
      <c r="AR15" s="9">
        <f>POWER(0.925,EJ15-1)*AR$7*(1+(AR$8/100))*(AR$1)*(NOT(ISBLANK(EJ15)))</f>
        <v>0</v>
      </c>
      <c r="AS15" s="9">
        <f>POWER(0.925,EK15-1)*AS$7*(1+(AS$8/100))*(AS$1)*(NOT(ISBLANK(EK15)))</f>
        <v>0</v>
      </c>
      <c r="AT15" s="9">
        <f>POWER(0.925,EL15-1)*AT$7*(1+(AT$8/100))*(AT$1)*(NOT(ISBLANK(EL15)))</f>
        <v>0</v>
      </c>
      <c r="AU15" s="9">
        <f>POWER(0.925,EM15-1)*AU$7*(1+(AU$8/100))*(AU$1)*(NOT(ISBLANK(EM15)))</f>
        <v>86.658000000000001</v>
      </c>
      <c r="AV15" s="9">
        <f>POWER(0.925,EN15-1)*AV$7*(1+(AV$8/100))*(AV$1)*(NOT(ISBLANK(EN15)))</f>
        <v>166.90077231609379</v>
      </c>
      <c r="AW15" s="9">
        <v>0</v>
      </c>
      <c r="AX15" s="9">
        <f>POWER(0.925,EP15-1)*AX$7*(1+(AX$8/100))*(AX$1)*(NOT(ISBLANK(EP15)))</f>
        <v>65.454871599111328</v>
      </c>
      <c r="AY15" s="9">
        <f>POWER(0.925,EQ15-1)*AY$7*(1+(AY$8/100))*(AY$1)*(NOT(ISBLANK(EQ15)))</f>
        <v>0</v>
      </c>
      <c r="AZ15" s="9">
        <f>POWER(0.925,ER15-1)*AZ$7*(1+(AZ$8/100))*(AZ$1)*(NOT(ISBLANK(ER15)))</f>
        <v>0</v>
      </c>
      <c r="BA15" s="9">
        <f>POWER(0.925,ES15-1)*BA$7*(1+(BA$8/100))*(BA$1)*(NOT(ISBLANK(ES15)))</f>
        <v>0</v>
      </c>
      <c r="BB15" s="9">
        <f>POWER(0.925,ET15-1)*BB$7*(1+(BB$8/100))*(BB$1)*(NOT(ISBLANK(ET15)))</f>
        <v>0</v>
      </c>
      <c r="BC15" s="9">
        <f>POWER(0.925,EU15-1)*BC$7*(1+(BC$8/100))*(BC$1)*(NOT(ISBLANK(EU15)))</f>
        <v>59.501863880399071</v>
      </c>
      <c r="BD15" s="9">
        <f>POWER(0.925,EV15-1)*BD$7*(1+(BD$8/100))*(BD$1)*(NOT(ISBLANK(EV15)))</f>
        <v>0</v>
      </c>
      <c r="BE15" s="9">
        <f>POWER(0.925,EW15-1)*BE$7*(1+(BE$8/100))*(BE$1)*(NOT(ISBLANK(EW15)))</f>
        <v>0</v>
      </c>
      <c r="BF15" s="9">
        <f>POWER(0.925,EX15-1)*BF$7*(1+(BF$8/100))*(BF$1)*(NOT(ISBLANK(EX15)))</f>
        <v>0</v>
      </c>
      <c r="BG15" s="9">
        <f>POWER(0.925,EY15-1)*BG$7*(1+(BG$8/100))*(BG$1)*(NOT(ISBLANK(EY15)))</f>
        <v>0</v>
      </c>
      <c r="BH15" s="9">
        <f>POWER(0.925,EZ15-1)*BH$7*(1+(BH$8/100))*(BH$1)*(NOT(ISBLANK(EZ15)))</f>
        <v>0</v>
      </c>
      <c r="BI15" s="9">
        <f>POWER(0.925,FA15-1)*BI$7*(1+(BI$8/100))*(BI$1)*(NOT(ISBLANK(FA15)))</f>
        <v>0</v>
      </c>
      <c r="BJ15" s="9">
        <f>POWER(0.925,FB15-1)*BJ$7*(1+(BJ$8/100))*(BJ$1)*(NOT(ISBLANK(FB15)))</f>
        <v>0</v>
      </c>
      <c r="BK15" s="9">
        <f>POWER(0.925,FC15-1)*BK$7*(1+(BK$8/100))*(BK$1)*(NOT(ISBLANK(FC15)))</f>
        <v>0</v>
      </c>
      <c r="BL15" s="9">
        <f>POWER(0.925,FD15-1)*BL$7*(1+(BL$8/100))*(BL$1)*(NOT(ISBLANK(FD15)))</f>
        <v>0</v>
      </c>
      <c r="BM15" s="9">
        <f>POWER(0.925,FE15-1)*BM$7*(1+(BM$8/100))*(BM$1)*(NOT(ISBLANK(FE15)))</f>
        <v>0</v>
      </c>
      <c r="BN15" s="9">
        <f>POWER(0.925,FF15-1)*BN$7*(1+(BN$8/100))*(BN$1)*(NOT(ISBLANK(FF15)))</f>
        <v>0</v>
      </c>
      <c r="BO15" s="9">
        <f>POWER(0.925,FG15-1)*BO$7*(1+(BO$8/100))*(BO$1)*(NOT(ISBLANK(FG15)))</f>
        <v>0</v>
      </c>
      <c r="BP15" s="9">
        <f>POWER(0.925,FH15-1)*BP$7*(1+(BP$8/100))*(BP$1)*(NOT(ISBLANK(FH15)))</f>
        <v>0</v>
      </c>
      <c r="BQ15" s="9">
        <f>POWER(0.925,FI15-1)*BQ$7*(1+(BQ$8/100))*(BQ$1)*(NOT(ISBLANK(FI15)))</f>
        <v>0</v>
      </c>
      <c r="BR15" s="9">
        <f>POWER(0.925,FJ15-1)*BR$7*(1+(BR$8/100))*(BR$1)*(NOT(ISBLANK(FJ15)))</f>
        <v>0</v>
      </c>
      <c r="BS15" s="9">
        <f>POWER(0.925,FK15-1)*BS$7*(1+(BS$8/100))*(BS$1)*(NOT(ISBLANK(FK15)))</f>
        <v>0</v>
      </c>
      <c r="BT15" s="9">
        <f>POWER(0.925,FL15-1)*BT$7*(1+(BT$8/100))*(BT$1)*(NOT(ISBLANK(FL15)))</f>
        <v>0</v>
      </c>
      <c r="BU15" s="9">
        <f>POWER(0.925,FM15-1)*BU$7*(1+(BU$8/100))*(BU$1)*(NOT(ISBLANK(FM15)))</f>
        <v>0</v>
      </c>
      <c r="BV15" s="9">
        <f>POWER(0.925,FN15-1)*BV$7*(1+(BV$8/100))*(BV$1)*(NOT(ISBLANK(FN15)))</f>
        <v>0</v>
      </c>
      <c r="BW15" s="9">
        <f>POWER(0.925,FO15-1)*BW$7*(1+(BW$8/100))*(BW$1)*(NOT(ISBLANK(FO15)))</f>
        <v>0</v>
      </c>
      <c r="BX15" s="9">
        <f>POWER(0.925,FP15-1)*BX$7*(1+(BX$8/100))*(BX$1)*(NOT(ISBLANK(FP15)))</f>
        <v>0</v>
      </c>
      <c r="BY15" s="9">
        <f>POWER(0.925,FQ15-1)*BY$7*(1+(BY$8/100))*(BY$1)*(NOT(ISBLANK(FQ15)))</f>
        <v>0</v>
      </c>
      <c r="BZ15" s="9">
        <f>POWER(0.925,FR15-1)*BZ$7*(1+(BZ$8/100))*(BZ$1)*(NOT(ISBLANK(FR15)))</f>
        <v>0</v>
      </c>
      <c r="CA15" s="9">
        <f>POWER(0.925,FS15-1)*CA$7*(1+(CA$8/100))*(CA$1)*(NOT(ISBLANK(FS15)))</f>
        <v>0</v>
      </c>
      <c r="CB15" s="9">
        <f>POWER(0.925,FT15-1)*CB$7*(1+(CB$8/100))*(CB$1)*(NOT(ISBLANK(FT15)))</f>
        <v>0</v>
      </c>
      <c r="CC15" s="9">
        <f>POWER(0.925,FU15-1)*CC$7*(1+(CC$8/100))*(CC$1)*(NOT(ISBLANK(FU15)))</f>
        <v>0</v>
      </c>
      <c r="CD15" s="9">
        <f>POWER(0.925,FV15-1)*CD$7*(1+(CD$8/100))*(CD$1)*(NOT(ISBLANK(FV15)))</f>
        <v>0</v>
      </c>
      <c r="CE15" s="9">
        <f>POWER(0.925,FW15-1)*CE$7*(1+(CE$8/100))*(CE$1)*(NOT(ISBLANK(FW15)))</f>
        <v>0</v>
      </c>
      <c r="CF15" s="9">
        <f>POWER(0.925,FX15-1)*CF$7*(1+(CF$8/100))*(CF$1)*(NOT(ISBLANK(FX15)))</f>
        <v>0</v>
      </c>
      <c r="CG15" s="9">
        <f>POWER(0.925,FY15-1)*CG$7*(1+(CG$8/100))*(CG$1)*(NOT(ISBLANK(FY15)))</f>
        <v>0</v>
      </c>
      <c r="CH15" s="9">
        <f>POWER(0.925,FZ15-1)*CH$7*(1+(CH$8/100))*(CH$1)*(NOT(ISBLANK(FZ15)))</f>
        <v>0</v>
      </c>
      <c r="CI15" s="9">
        <f>POWER(0.925,GA15-1)*CI$7*(1+(CI$8/100))*(CI$1)*(NOT(ISBLANK(GA15)))</f>
        <v>0</v>
      </c>
      <c r="CJ15" s="9">
        <f>POWER(0.925,GB15-1)*CJ$7*(1+(CJ$8/100))*(CJ$1)*(NOT(ISBLANK(GB15)))</f>
        <v>0</v>
      </c>
      <c r="CK15" s="9">
        <f>POWER(0.925,GC15-1)*CK$7*(1+(CK$8/100))*(CK$1)*(NOT(ISBLANK(GC15)))</f>
        <v>0</v>
      </c>
      <c r="CL15" s="9">
        <f>POWER(0.925,GD15-1)*CL$7*(1+(CL$8/100))*(CL$1)*(NOT(ISBLANK(GD15)))</f>
        <v>0</v>
      </c>
      <c r="CM15" s="9">
        <f>POWER(0.925,GE15-1)*CM$7*(1+(CM$8/100))*(CM$1)*(NOT(ISBLANK(GE15)))</f>
        <v>0</v>
      </c>
      <c r="CN15" s="9">
        <f>POWER(0.925,GF15-1)*CN$7*(1+(CN$8/100))*(CN$1)*(NOT(ISBLANK(GF15)))</f>
        <v>0</v>
      </c>
      <c r="CO15" s="9">
        <f>POWER(0.925,GG15-1)*CO$7*(1+(CO$8/100))*(CO$1)*(NOT(ISBLANK(GG15)))</f>
        <v>0</v>
      </c>
      <c r="CP15" s="9">
        <f>POWER(0.925,GH15-1)*CP$7*(1+(CP$8/100))*(CP$1)*(NOT(ISBLANK(GH15)))</f>
        <v>0</v>
      </c>
      <c r="CQ15" s="9">
        <f>POWER(0.925,GI15-1)*CQ$7*(1+(CQ$8/100))*(CQ$1)*(NOT(ISBLANK(GI15)))</f>
        <v>0</v>
      </c>
      <c r="CR15" s="9">
        <f>POWER(0.925,GJ15-1)*CR$7*(1+(CR$8/100))*(CR$1)*(NOT(ISBLANK(GJ15)))</f>
        <v>0</v>
      </c>
      <c r="CS15" s="9">
        <f>POWER(0.925,GK15-1)*CS$7*(1+(CS$8/100))*(CS$1)*(NOT(ISBLANK(GK15)))</f>
        <v>0</v>
      </c>
      <c r="CT15" s="9">
        <f>POWER(0.925,GL15-1)*CT$7*(1+(CT$8/100))*(CT$1)*(NOT(ISBLANK(GL15)))</f>
        <v>0</v>
      </c>
      <c r="CU15" s="9">
        <f>POWER(0.925,GM15-1)*CU$7*(1+(CU$8/100))*(CU$1)*(NOT(ISBLANK(GM15)))</f>
        <v>0</v>
      </c>
      <c r="CV15" s="9">
        <f>POWER(0.925,GN15-1)*CV$7*(1+(CV$8/100))*(CV$1)*(NOT(ISBLANK(GN15)))</f>
        <v>0</v>
      </c>
      <c r="CW15" s="9">
        <f>POWER(0.925,GO15-1)*CW$7*(1+(CW$8/100))*(CW$1)*(NOT(ISBLANK(GO15)))</f>
        <v>0</v>
      </c>
      <c r="CX15" s="9">
        <f>POWER(0.925,GP15-1)*CX$7*(1+(CX$8/100))*(CX$1)*(NOT(ISBLANK(GP15)))</f>
        <v>0</v>
      </c>
      <c r="CY15" s="9">
        <f>POWER(0.925,GQ15-1)*CY$7*(1+(CY$8/100))*(CY$1)*(NOT(ISBLANK(GQ15)))</f>
        <v>0</v>
      </c>
      <c r="CZ15" s="9">
        <f>POWER(0.925,GR15-1)*CZ$7*(1+(CZ$8/100))*(CZ$1)*(NOT(ISBLANK(GR15)))</f>
        <v>0</v>
      </c>
      <c r="DA15" s="9">
        <f>POWER(0.925,GS15-1)*DA$7*(1+(DA$8/100))*(DA$1)*(NOT(ISBLANK(GS15)))</f>
        <v>0</v>
      </c>
      <c r="DB15" s="9">
        <f>POWER(0.925,GT15-1)*DB$7*(1+(DB$8/100))*(DB$1)*(NOT(ISBLANK(GT15)))</f>
        <v>0</v>
      </c>
      <c r="DC15" s="9">
        <f>POWER(0.925,GU15-1)*DC$7*(1+(DC$8/100))*(DC$1)*(NOT(ISBLANK(GU15)))</f>
        <v>0</v>
      </c>
      <c r="DD15" s="9">
        <f>POWER(0.925,GV15-1)*DD$7*(1+(DD$8/100))*(DD$1)*(NOT(ISBLANK(GV15)))</f>
        <v>0</v>
      </c>
      <c r="DE15" s="9">
        <f>POWER(0.925,GW15-1)*DE$7*(1+(DE$8/100))*(DE$1)*(NOT(ISBLANK(GW15)))</f>
        <v>0</v>
      </c>
      <c r="DF15" s="9">
        <f>POWER(0.925,GX15-1)*DF$7*(1+(DF$8/100))*(DF$1)*(NOT(ISBLANK(GX15)))</f>
        <v>0</v>
      </c>
      <c r="DG15" s="9">
        <f>POWER(0.925,GY15-1)*DG$7*(1+(DG$8/100))*(DG$1)*(NOT(ISBLANK(GY15)))</f>
        <v>0</v>
      </c>
      <c r="DH15" s="9">
        <f>POWER(0.925,GZ15-1)*DH$7*(1+(DH$8/100))*(DH$1)*(NOT(ISBLANK(GZ15)))</f>
        <v>0</v>
      </c>
      <c r="DI15" s="9">
        <f>POWER(0.925,HA15-1)*DI$7*(1+(DI$8/100))*(DI$1)*(NOT(ISBLANK(HA15)))</f>
        <v>0</v>
      </c>
      <c r="DJ15" s="9">
        <f>POWER(0.925,HB15-1)*DJ$7*(1+(DJ$8/100))*(DJ$1)*(NOT(ISBLANK(HB15)))</f>
        <v>0</v>
      </c>
      <c r="DK15" s="9">
        <f>POWER(0.925,HC15-1)*DK$7*(1+(DK$8/100))*(DK$1)*(NOT(ISBLANK(HC15)))</f>
        <v>0</v>
      </c>
      <c r="DL15" s="9">
        <f>POWER(0.925,HD15-1)*DL$7*(1+(DL$8/100))*(DL$1)*(NOT(ISBLANK(HD15)))</f>
        <v>0</v>
      </c>
      <c r="DM15" s="9">
        <f>POWER(0.925,HE15-1)*DM$7*(1+(DM$8/100))*(DM$1)*(NOT(ISBLANK(HE15)))</f>
        <v>0</v>
      </c>
      <c r="DZ15" s="1">
        <v>2</v>
      </c>
      <c r="ED15" s="1">
        <v>2</v>
      </c>
      <c r="EG15" s="1">
        <v>5</v>
      </c>
      <c r="EM15" s="1">
        <v>1</v>
      </c>
      <c r="EN15" s="1">
        <v>5</v>
      </c>
      <c r="EO15" s="1">
        <v>1</v>
      </c>
      <c r="EP15" s="1">
        <v>6</v>
      </c>
      <c r="EU15" s="1">
        <v>7</v>
      </c>
      <c r="EW15" s="1">
        <v>1</v>
      </c>
      <c r="EX15" s="1">
        <v>4</v>
      </c>
      <c r="FY15" s="1">
        <v>1</v>
      </c>
      <c r="FZ15" s="1"/>
      <c r="GA15" s="1"/>
    </row>
    <row r="16" spans="1:283">
      <c r="A16" s="1">
        <f>A15+1</f>
        <v>7</v>
      </c>
      <c r="C16" s="1">
        <f>IF(H16=H15,C15,(A16))</f>
        <v>7</v>
      </c>
      <c r="D16" s="1">
        <v>9</v>
      </c>
      <c r="E16" s="16" t="str">
        <f>IF(C16&gt;D16,CONCATENATE("↓",(C16-D16)),(IF(C16=D16,"↔",CONCATENATE("↑",(D16-C16)))))</f>
        <v>↑2</v>
      </c>
      <c r="F16" s="1" t="s">
        <v>236</v>
      </c>
      <c r="G16" s="1" t="s">
        <v>15</v>
      </c>
      <c r="H16" s="10">
        <f>SUM(K16:T16)</f>
        <v>977.49995507812514</v>
      </c>
      <c r="I16" s="9">
        <f>COUNTIF(V16:AP16,"&gt;0")</f>
        <v>4</v>
      </c>
      <c r="J16" s="9">
        <f>COUNTIF(AQ16:CE16,"&gt;0")</f>
        <v>0</v>
      </c>
      <c r="K16" s="10">
        <f>LARGE($V16:$AP16,1)</f>
        <v>270</v>
      </c>
      <c r="L16" s="10">
        <f>LARGE($V16:$AP16,2)</f>
        <v>255</v>
      </c>
      <c r="M16" s="10">
        <f>LARGE($V16:$AP16,3)</f>
        <v>243.85312500000006</v>
      </c>
      <c r="N16" s="10">
        <f>LARGE($V16:$AP16,4)</f>
        <v>208.64683007812505</v>
      </c>
      <c r="O16" s="10">
        <f>LARGE($V16:$AP16,5)</f>
        <v>0</v>
      </c>
      <c r="P16" s="10">
        <f>LARGE($AQ16:$CE16,1)</f>
        <v>0</v>
      </c>
      <c r="Q16" s="10">
        <f>LARGE($AQ16:$CE16,2)</f>
        <v>0</v>
      </c>
      <c r="R16" s="10">
        <f>LARGE($AQ16:$CE16,3)</f>
        <v>0</v>
      </c>
      <c r="S16" s="10">
        <f>LARGE($AQ16:$CE16,4)</f>
        <v>0</v>
      </c>
      <c r="T16" s="10">
        <f>LARGE($AQ16:$CE16,5)</f>
        <v>0</v>
      </c>
      <c r="U16"/>
      <c r="V16" s="9">
        <f>POWER(0.925,DN16-1)*V$7*(1+(V$8/100))*(V$1)*(NOT(ISBLANK(DN16)))</f>
        <v>0</v>
      </c>
      <c r="W16" s="9">
        <f>POWER(0.925,DO16-1)*W$7*(1+(W$8/100))*(W$1)*(NOT(ISBLANK(DO16)))</f>
        <v>0</v>
      </c>
      <c r="X16" s="9">
        <f>POWER(0.925,DP16-1)*X$7*(1+(X$8/100))*(X$1)*(NOT(ISBLANK(DP16)))</f>
        <v>0</v>
      </c>
      <c r="Y16" s="9">
        <f>POWER(0.925,DQ16-1)*Y$7*(1+(Y$8/100))*(Y$1)*(NOT(ISBLANK(DQ16)))</f>
        <v>0</v>
      </c>
      <c r="Z16" s="9">
        <f>POWER(0.925,DR16-1)*Z$7*(1+(Z$8/100))*(Z$1)*(NOT(ISBLANK(DR16)))</f>
        <v>0</v>
      </c>
      <c r="AA16" s="9">
        <f>POWER(0.925,DS16-1)*AA$7*(1+(AA$8/100))*(AA$1)*(NOT(ISBLANK(DS16)))</f>
        <v>0</v>
      </c>
      <c r="AB16" s="9">
        <f>POWER(0.925,DT16-1)*AB$7*(1+(AB$8/100))*(AB$1)*(NOT(ISBLANK(DT16)))</f>
        <v>0</v>
      </c>
      <c r="AC16" s="9">
        <f>POWER(0.925,DU16-1)*AC$7*(1+(AC$8/100))*(AC$1)*(NOT(ISBLANK(DU16)))</f>
        <v>0</v>
      </c>
      <c r="AD16" s="9">
        <f>POWER(0.925,DV16-1)*AD$7*(1+(AD$8/100))*(AD$1)*(NOT(ISBLANK(DV16)))</f>
        <v>0</v>
      </c>
      <c r="AE16" s="9">
        <f>POWER(0.925,DW16-1)*AE$7*(1+(AE$8/100))*(AE$1)*(NOT(ISBLANK(DW16)))</f>
        <v>0</v>
      </c>
      <c r="AF16" s="9">
        <f>POWER(0.925,DX16-1)*AF$7*(1+(AF$8/100))*(AF$1)*(NOT(ISBLANK(DX16)))</f>
        <v>0</v>
      </c>
      <c r="AG16" s="9">
        <f>POWER(0.925,DY16-1)*AG$7*(1+(AG$8/100))*(AG$1)*(NOT(ISBLANK(DY16)))</f>
        <v>0</v>
      </c>
      <c r="AH16" s="9">
        <f>POWER(0.925,DZ16-1)*AH$7*(1+(AH$8/100))*(AH$1)*(NOT(ISBLANK(DZ16)))</f>
        <v>0</v>
      </c>
      <c r="AI16" s="9">
        <f>POWER(0.925,EA16-1)*AI$7*(1+(AI$8/100))*(AI$1)*(NOT(ISBLANK(EA16)))</f>
        <v>255</v>
      </c>
      <c r="AJ16" s="9">
        <f>POWER(0.925,EB16-1)*AJ$7*(1+(AJ$8/100))*(AJ$1)*(NOT(ISBLANK(EB16)))</f>
        <v>0</v>
      </c>
      <c r="AK16" s="9">
        <f>POWER(0.925,EC16-1)*AK$7*(1+(AK$8/100))*(AK$1)*(NOT(ISBLANK(EC16)))</f>
        <v>0</v>
      </c>
      <c r="AL16" s="9">
        <f>POWER(0.925,ED16-1)*AL$7*(1+(AL$8/100))*(AL$1)*(NOT(ISBLANK(ED16)))</f>
        <v>270</v>
      </c>
      <c r="AM16" s="9">
        <f>POWER(0.925,EE16-1)*AM$7*(1+(AM$8/100))*(AM$1)*(NOT(ISBLANK(EE16)))</f>
        <v>0</v>
      </c>
      <c r="AN16" s="9">
        <f>POWER(0.925,EF16-1)*AN$7*(1+(AN$8/100))*(AN$1)*(NOT(ISBLANK(EF16)))</f>
        <v>0</v>
      </c>
      <c r="AO16" s="9">
        <f>POWER(0.925,EG16-1)*AO$7*(1+(AO$8/100))*(AO$1)*(NOT(ISBLANK(EG16)))</f>
        <v>243.85312500000006</v>
      </c>
      <c r="AP16" s="9">
        <f>POWER(0.925,EH16-1)*AP$7*(1+(AP$8/100))*(AP$1)*(NOT(ISBLANK(EH16)))</f>
        <v>208.64683007812505</v>
      </c>
      <c r="AQ16" s="9">
        <f>POWER(0.925,EI16-1)*AQ$7*(1+(AQ$8/100))*(AQ$1)*(NOT(ISBLANK(EI16)))</f>
        <v>0</v>
      </c>
      <c r="AR16" s="9">
        <f>POWER(0.925,EJ16-1)*AR$7*(1+(AR$8/100))*(AR$1)*(NOT(ISBLANK(EJ16)))</f>
        <v>0</v>
      </c>
      <c r="AS16" s="9">
        <f>POWER(0.925,EK16-1)*AS$7*(1+(AS$8/100))*(AS$1)*(NOT(ISBLANK(EK16)))</f>
        <v>0</v>
      </c>
      <c r="AT16" s="9">
        <f>POWER(0.925,EL16-1)*AT$7*(1+(AT$8/100))*(AT$1)*(NOT(ISBLANK(EL16)))</f>
        <v>0</v>
      </c>
      <c r="AU16" s="9">
        <f>POWER(0.925,EM16-1)*AU$7*(1+(AU$8/100))*(AU$1)*(NOT(ISBLANK(EM16)))</f>
        <v>0</v>
      </c>
      <c r="AV16" s="9">
        <f>POWER(0.925,EN16-1)*AV$7*(1+(AV$8/100))*(AV$1)*(NOT(ISBLANK(EN16)))</f>
        <v>0</v>
      </c>
      <c r="AW16" s="9">
        <f>POWER(0.925,EO16-1)*AW$7*(1+(AW$8/100))*(AW$1)*(NOT(ISBLANK(EO16)))</f>
        <v>0</v>
      </c>
      <c r="AX16" s="9">
        <f>POWER(0.925,EP16-1)*AX$7*(1+(AX$8/100))*(AX$1)*(NOT(ISBLANK(EP16)))</f>
        <v>0</v>
      </c>
      <c r="AY16" s="9">
        <f>POWER(0.925,EQ16-1)*AY$7*(1+(AY$8/100))*(AY$1)*(NOT(ISBLANK(EQ16)))</f>
        <v>0</v>
      </c>
      <c r="AZ16" s="9">
        <f>POWER(0.925,ER16-1)*AZ$7*(1+(AZ$8/100))*(AZ$1)*(NOT(ISBLANK(ER16)))</f>
        <v>0</v>
      </c>
      <c r="BA16" s="9">
        <f>POWER(0.925,ES16-1)*BA$7*(1+(BA$8/100))*(BA$1)*(NOT(ISBLANK(ES16)))</f>
        <v>0</v>
      </c>
      <c r="BB16" s="9">
        <f>POWER(0.925,ET16-1)*BB$7*(1+(BB$8/100))*(BB$1)*(NOT(ISBLANK(ET16)))</f>
        <v>0</v>
      </c>
      <c r="BC16" s="9">
        <f>POWER(0.925,EU16-1)*BC$7*(1+(BC$8/100))*(BC$1)*(NOT(ISBLANK(EU16)))</f>
        <v>0</v>
      </c>
      <c r="BD16" s="9">
        <f>POWER(0.925,EV16-1)*BD$7*(1+(BD$8/100))*(BD$1)*(NOT(ISBLANK(EV16)))</f>
        <v>0</v>
      </c>
      <c r="BE16" s="9">
        <f>POWER(0.925,EW16-1)*BE$7*(1+(BE$8/100))*(BE$1)*(NOT(ISBLANK(EW16)))</f>
        <v>0</v>
      </c>
      <c r="BF16" s="9">
        <f>POWER(0.925,EX16-1)*BF$7*(1+(BF$8/100))*(BF$1)*(NOT(ISBLANK(EX16)))</f>
        <v>0</v>
      </c>
      <c r="BG16" s="9">
        <f>POWER(0.925,EY16-1)*BG$7*(1+(BG$8/100))*(BG$1)*(NOT(ISBLANK(EY16)))</f>
        <v>0</v>
      </c>
      <c r="BH16" s="9">
        <f>POWER(0.925,EZ16-1)*BH$7*(1+(BH$8/100))*(BH$1)*(NOT(ISBLANK(EZ16)))</f>
        <v>0</v>
      </c>
      <c r="BI16" s="9">
        <f>POWER(0.925,FA16-1)*BI$7*(1+(BI$8/100))*(BI$1)*(NOT(ISBLANK(FA16)))</f>
        <v>0</v>
      </c>
      <c r="BJ16" s="9">
        <f>POWER(0.925,FB16-1)*BJ$7*(1+(BJ$8/100))*(BJ$1)*(NOT(ISBLANK(FB16)))</f>
        <v>0</v>
      </c>
      <c r="BK16" s="9">
        <f>POWER(0.925,FC16-1)*BK$7*(1+(BK$8/100))*(BK$1)*(NOT(ISBLANK(FC16)))</f>
        <v>0</v>
      </c>
      <c r="BL16" s="9">
        <f>POWER(0.925,FD16-1)*BL$7*(1+(BL$8/100))*(BL$1)*(NOT(ISBLANK(FD16)))</f>
        <v>0</v>
      </c>
      <c r="BM16" s="9">
        <f>POWER(0.925,FE16-1)*BM$7*(1+(BM$8/100))*(BM$1)*(NOT(ISBLANK(FE16)))</f>
        <v>0</v>
      </c>
      <c r="BN16" s="9">
        <f>POWER(0.925,FF16-1)*BN$7*(1+(BN$8/100))*(BN$1)*(NOT(ISBLANK(FF16)))</f>
        <v>0</v>
      </c>
      <c r="BO16" s="9">
        <f>POWER(0.925,FG16-1)*BO$7*(1+(BO$8/100))*(BO$1)*(NOT(ISBLANK(FG16)))</f>
        <v>0</v>
      </c>
      <c r="BP16" s="9">
        <f>POWER(0.925,FH16-1)*BP$7*(1+(BP$8/100))*(BP$1)*(NOT(ISBLANK(FH16)))</f>
        <v>0</v>
      </c>
      <c r="BQ16" s="9">
        <f>POWER(0.925,FI16-1)*BQ$7*(1+(BQ$8/100))*(BQ$1)*(NOT(ISBLANK(FI16)))</f>
        <v>0</v>
      </c>
      <c r="BR16" s="9">
        <f>POWER(0.925,FJ16-1)*BR$7*(1+(BR$8/100))*(BR$1)*(NOT(ISBLANK(FJ16)))</f>
        <v>0</v>
      </c>
      <c r="BS16" s="9">
        <f>POWER(0.925,FK16-1)*BS$7*(1+(BS$8/100))*(BS$1)*(NOT(ISBLANK(FK16)))</f>
        <v>0</v>
      </c>
      <c r="BT16" s="9">
        <f>POWER(0.925,FL16-1)*BT$7*(1+(BT$8/100))*(BT$1)*(NOT(ISBLANK(FL16)))</f>
        <v>0</v>
      </c>
      <c r="BU16" s="9">
        <f>POWER(0.925,FM16-1)*BU$7*(1+(BU$8/100))*(BU$1)*(NOT(ISBLANK(FM16)))</f>
        <v>0</v>
      </c>
      <c r="BV16" s="9">
        <f>POWER(0.925,FN16-1)*BV$7*(1+(BV$8/100))*(BV$1)*(NOT(ISBLANK(FN16)))</f>
        <v>0</v>
      </c>
      <c r="BW16" s="9">
        <f>POWER(0.925,FO16-1)*BW$7*(1+(BW$8/100))*(BW$1)*(NOT(ISBLANK(FO16)))</f>
        <v>0</v>
      </c>
      <c r="BX16" s="9">
        <f>POWER(0.925,FP16-1)*BX$7*(1+(BX$8/100))*(BX$1)*(NOT(ISBLANK(FP16)))</f>
        <v>0</v>
      </c>
      <c r="BY16" s="9">
        <f>POWER(0.925,FQ16-1)*BY$7*(1+(BY$8/100))*(BY$1)*(NOT(ISBLANK(FQ16)))</f>
        <v>0</v>
      </c>
      <c r="BZ16" s="9">
        <f>POWER(0.925,FR16-1)*BZ$7*(1+(BZ$8/100))*(BZ$1)*(NOT(ISBLANK(FR16)))</f>
        <v>0</v>
      </c>
      <c r="CA16" s="9">
        <f>POWER(0.925,FS16-1)*CA$7*(1+(CA$8/100))*(CA$1)*(NOT(ISBLANK(FS16)))</f>
        <v>0</v>
      </c>
      <c r="CB16" s="9">
        <f>POWER(0.925,FT16-1)*CB$7*(1+(CB$8/100))*(CB$1)*(NOT(ISBLANK(FT16)))</f>
        <v>0</v>
      </c>
      <c r="CC16" s="9">
        <f>POWER(0.925,FU16-1)*CC$7*(1+(CC$8/100))*(CC$1)*(NOT(ISBLANK(FU16)))</f>
        <v>0</v>
      </c>
      <c r="CD16" s="9">
        <f>POWER(0.925,FV16-1)*CD$7*(1+(CD$8/100))*(CD$1)*(NOT(ISBLANK(FV16)))</f>
        <v>0</v>
      </c>
      <c r="CE16" s="9">
        <f>POWER(0.925,FW16-1)*CE$7*(1+(CE$8/100))*(CE$1)*(NOT(ISBLANK(FW16)))</f>
        <v>0</v>
      </c>
      <c r="CF16" s="9">
        <f>POWER(0.925,FX16-1)*CF$7*(1+(CF$8/100))*(CF$1)*(NOT(ISBLANK(FX16)))</f>
        <v>0</v>
      </c>
      <c r="CG16" s="9">
        <f>POWER(0.925,FY16-1)*CG$7*(1+(CG$8/100))*(CG$1)*(NOT(ISBLANK(FY16)))</f>
        <v>0</v>
      </c>
      <c r="CH16" s="9">
        <f>POWER(0.925,FZ16-1)*CH$7*(1+(CH$8/100))*(CH$1)*(NOT(ISBLANK(FZ16)))</f>
        <v>0</v>
      </c>
      <c r="CI16" s="9">
        <f>POWER(0.925,GA16-1)*CI$7*(1+(CI$8/100))*(CI$1)*(NOT(ISBLANK(GA16)))</f>
        <v>0</v>
      </c>
      <c r="CJ16" s="9">
        <f>POWER(0.925,GB16-1)*CJ$7*(1+(CJ$8/100))*(CJ$1)*(NOT(ISBLANK(GB16)))</f>
        <v>0</v>
      </c>
      <c r="CK16" s="9">
        <f>POWER(0.925,GC16-1)*CK$7*(1+(CK$8/100))*(CK$1)*(NOT(ISBLANK(GC16)))</f>
        <v>0</v>
      </c>
      <c r="CL16" s="9">
        <f>POWER(0.925,GD16-1)*CL$7*(1+(CL$8/100))*(CL$1)*(NOT(ISBLANK(GD16)))</f>
        <v>0</v>
      </c>
      <c r="CM16" s="9">
        <f>POWER(0.925,GE16-1)*CM$7*(1+(CM$8/100))*(CM$1)*(NOT(ISBLANK(GE16)))</f>
        <v>0</v>
      </c>
      <c r="CN16" s="9">
        <f>POWER(0.925,GF16-1)*CN$7*(1+(CN$8/100))*(CN$1)*(NOT(ISBLANK(GF16)))</f>
        <v>0</v>
      </c>
      <c r="CO16" s="9">
        <f>POWER(0.925,GG16-1)*CO$7*(1+(CO$8/100))*(CO$1)*(NOT(ISBLANK(GG16)))</f>
        <v>0</v>
      </c>
      <c r="CP16" s="9">
        <f>POWER(0.925,GH16-1)*CP$7*(1+(CP$8/100))*(CP$1)*(NOT(ISBLANK(GH16)))</f>
        <v>0</v>
      </c>
      <c r="CQ16" s="9">
        <f>POWER(0.925,GI16-1)*CQ$7*(1+(CQ$8/100))*(CQ$1)*(NOT(ISBLANK(GI16)))</f>
        <v>0</v>
      </c>
      <c r="CR16" s="9">
        <f>POWER(0.925,GJ16-1)*CR$7*(1+(CR$8/100))*(CR$1)*(NOT(ISBLANK(GJ16)))</f>
        <v>0</v>
      </c>
      <c r="CS16" s="9">
        <f>POWER(0.925,GK16-1)*CS$7*(1+(CS$8/100))*(CS$1)*(NOT(ISBLANK(GK16)))</f>
        <v>0</v>
      </c>
      <c r="CT16" s="9">
        <f>POWER(0.925,GL16-1)*CT$7*(1+(CT$8/100))*(CT$1)*(NOT(ISBLANK(GL16)))</f>
        <v>0</v>
      </c>
      <c r="CU16" s="9">
        <f>POWER(0.925,GM16-1)*CU$7*(1+(CU$8/100))*(CU$1)*(NOT(ISBLANK(GM16)))</f>
        <v>0</v>
      </c>
      <c r="CV16" s="9">
        <f>POWER(0.925,GN16-1)*CV$7*(1+(CV$8/100))*(CV$1)*(NOT(ISBLANK(GN16)))</f>
        <v>0</v>
      </c>
      <c r="CW16" s="9">
        <f>POWER(0.925,GO16-1)*CW$7*(1+(CW$8/100))*(CW$1)*(NOT(ISBLANK(GO16)))</f>
        <v>0</v>
      </c>
      <c r="CX16" s="9">
        <f>POWER(0.925,GP16-1)*CX$7*(1+(CX$8/100))*(CX$1)*(NOT(ISBLANK(GP16)))</f>
        <v>0</v>
      </c>
      <c r="CY16" s="9">
        <f>POWER(0.925,GQ16-1)*CY$7*(1+(CY$8/100))*(CY$1)*(NOT(ISBLANK(GQ16)))</f>
        <v>0</v>
      </c>
      <c r="CZ16" s="9">
        <f>POWER(0.925,GR16-1)*CZ$7*(1+(CZ$8/100))*(CZ$1)*(NOT(ISBLANK(GR16)))</f>
        <v>0</v>
      </c>
      <c r="DA16" s="9">
        <f>POWER(0.925,GS16-1)*DA$7*(1+(DA$8/100))*(DA$1)*(NOT(ISBLANK(GS16)))</f>
        <v>0</v>
      </c>
      <c r="DB16" s="9">
        <f>POWER(0.925,GT16-1)*DB$7*(1+(DB$8/100))*(DB$1)*(NOT(ISBLANK(GT16)))</f>
        <v>0</v>
      </c>
      <c r="DC16" s="9">
        <f>POWER(0.925,GU16-1)*DC$7*(1+(DC$8/100))*(DC$1)*(NOT(ISBLANK(GU16)))</f>
        <v>0</v>
      </c>
      <c r="DD16" s="9">
        <f>POWER(0.925,GV16-1)*DD$7*(1+(DD$8/100))*(DD$1)*(NOT(ISBLANK(GV16)))</f>
        <v>0</v>
      </c>
      <c r="DE16" s="9">
        <f>POWER(0.925,GW16-1)*DE$7*(1+(DE$8/100))*(DE$1)*(NOT(ISBLANK(GW16)))</f>
        <v>0</v>
      </c>
      <c r="DF16" s="9">
        <f>POWER(0.925,GX16-1)*DF$7*(1+(DF$8/100))*(DF$1)*(NOT(ISBLANK(GX16)))</f>
        <v>0</v>
      </c>
      <c r="DG16" s="9">
        <f>POWER(0.925,GY16-1)*DG$7*(1+(DG$8/100))*(DG$1)*(NOT(ISBLANK(GY16)))</f>
        <v>0</v>
      </c>
      <c r="DH16" s="9">
        <f>POWER(0.925,GZ16-1)*DH$7*(1+(DH$8/100))*(DH$1)*(NOT(ISBLANK(GZ16)))</f>
        <v>0</v>
      </c>
      <c r="DI16" s="9">
        <f>POWER(0.925,HA16-1)*DI$7*(1+(DI$8/100))*(DI$1)*(NOT(ISBLANK(HA16)))</f>
        <v>0</v>
      </c>
      <c r="DJ16" s="9">
        <f>POWER(0.925,HB16-1)*DJ$7*(1+(DJ$8/100))*(DJ$1)*(NOT(ISBLANK(HB16)))</f>
        <v>0</v>
      </c>
      <c r="DK16" s="9">
        <f>POWER(0.925,HC16-1)*DK$7*(1+(DK$8/100))*(DK$1)*(NOT(ISBLANK(HC16)))</f>
        <v>0</v>
      </c>
      <c r="DL16" s="9">
        <f>POWER(0.925,HD16-1)*DL$7*(1+(DL$8/100))*(DL$1)*(NOT(ISBLANK(HD16)))</f>
        <v>0</v>
      </c>
      <c r="DM16" s="9">
        <f>POWER(0.925,HE16-1)*DM$7*(1+(DM$8/100))*(DM$1)*(NOT(ISBLANK(HE16)))</f>
        <v>0</v>
      </c>
      <c r="EA16" s="1">
        <v>1</v>
      </c>
      <c r="ED16" s="1">
        <v>1</v>
      </c>
      <c r="EG16" s="1">
        <v>3</v>
      </c>
      <c r="EH16" s="1">
        <v>5</v>
      </c>
      <c r="FZ16" s="1"/>
      <c r="GA16" s="1"/>
    </row>
    <row r="17" spans="1:185">
      <c r="A17" s="1">
        <f>A16+1</f>
        <v>8</v>
      </c>
      <c r="C17" s="1">
        <f>IF(H17=H16,C16,(A17))</f>
        <v>8</v>
      </c>
      <c r="D17" s="1">
        <v>10</v>
      </c>
      <c r="E17" s="16" t="str">
        <f>IF(C17&gt;D17,CONCATENATE("↓",(C17-D17)),(IF(C17=D17,"↔",CONCATENATE("↑",(D17-C17)))))</f>
        <v>↑2</v>
      </c>
      <c r="F17" s="1" t="s">
        <v>173</v>
      </c>
      <c r="G17" s="1" t="s">
        <v>15</v>
      </c>
      <c r="H17" s="10">
        <f>SUM(K17:T17)</f>
        <v>746.7384847031251</v>
      </c>
      <c r="I17" s="9">
        <f>COUNTIF(V17:AP17,"&gt;0")</f>
        <v>1</v>
      </c>
      <c r="J17" s="9">
        <f>COUNTIF(AQ17:CE17,"&gt;0")</f>
        <v>2</v>
      </c>
      <c r="K17" s="10">
        <f>LARGE($V17:$AP17,1)</f>
        <v>585.24750000000006</v>
      </c>
      <c r="L17" s="10">
        <f>LARGE($V17:$AP17,2)</f>
        <v>0</v>
      </c>
      <c r="M17" s="10">
        <f>LARGE($V17:$AP17,3)</f>
        <v>0</v>
      </c>
      <c r="N17" s="10">
        <f>LARGE($V17:$AP17,4)</f>
        <v>0</v>
      </c>
      <c r="O17" s="10">
        <f>LARGE($V17:$AP17,5)</f>
        <v>0</v>
      </c>
      <c r="P17" s="10">
        <f>LARGE($AQ17:$CE17,1)</f>
        <v>84.991500000000002</v>
      </c>
      <c r="Q17" s="10">
        <f>LARGE($AQ17:$CE17,2)</f>
        <v>76.499484703125006</v>
      </c>
      <c r="R17" s="10">
        <f>LARGE($AQ17:$CE17,3)</f>
        <v>0</v>
      </c>
      <c r="S17" s="10">
        <f>LARGE($AQ17:$CE17,4)</f>
        <v>0</v>
      </c>
      <c r="T17" s="10">
        <f>LARGE($AQ17:$CE17,5)</f>
        <v>0</v>
      </c>
      <c r="U17"/>
      <c r="V17" s="9">
        <f>POWER(0.925,DN17-1)*V$7*(1+(V$8/100))*(V$1)*(NOT(ISBLANK(DN17)))</f>
        <v>0</v>
      </c>
      <c r="W17" s="9">
        <f>POWER(0.925,DO17-1)*W$7*(1+(W$8/100))*(W$1)*(NOT(ISBLANK(DO17)))</f>
        <v>0</v>
      </c>
      <c r="X17" s="9">
        <f>POWER(0.925,DP17-1)*X$7*(1+(X$8/100))*(X$1)*(NOT(ISBLANK(DP17)))</f>
        <v>0</v>
      </c>
      <c r="Y17" s="9">
        <f>POWER(0.925,DQ17-1)*Y$7*(1+(Y$8/100))*(Y$1)*(NOT(ISBLANK(DQ17)))</f>
        <v>0</v>
      </c>
      <c r="Z17" s="9">
        <f>POWER(0.925,DR17-1)*Z$7*(1+(Z$8/100))*(Z$1)*(NOT(ISBLANK(DR17)))</f>
        <v>0</v>
      </c>
      <c r="AA17" s="9">
        <f>POWER(0.925,DS17-1)*AA$7*(1+(AA$8/100))*(AA$1)*(NOT(ISBLANK(DS17)))</f>
        <v>0</v>
      </c>
      <c r="AB17" s="9">
        <f>POWER(0.925,DT17-1)*AB$7*(1+(AB$8/100))*(AB$1)*(NOT(ISBLANK(DT17)))</f>
        <v>0</v>
      </c>
      <c r="AC17" s="9">
        <f>POWER(0.925,DU17-1)*AC$7*(1+(AC$8/100))*(AC$1)*(NOT(ISBLANK(DU17)))</f>
        <v>0</v>
      </c>
      <c r="AD17" s="9">
        <f>POWER(0.925,DV17-1)*AD$7*(1+(AD$8/100))*(AD$1)*(NOT(ISBLANK(DV17)))</f>
        <v>0</v>
      </c>
      <c r="AE17" s="9">
        <f>POWER(0.925,DW17-1)*AE$7*(1+(AE$8/100))*(AE$1)*(NOT(ISBLANK(DW17)))</f>
        <v>0</v>
      </c>
      <c r="AF17" s="9">
        <f>POWER(0.925,DX17-1)*AF$7*(1+(AF$8/100))*(AF$1)*(NOT(ISBLANK(DX17)))</f>
        <v>0</v>
      </c>
      <c r="AG17" s="9">
        <f>POWER(0.925,DY17-1)*AG$7*(1+(AG$8/100))*(AG$1)*(NOT(ISBLANK(DY17)))</f>
        <v>0</v>
      </c>
      <c r="AH17" s="9">
        <f>POWER(0.925,DZ17-1)*AH$7*(1+(AH$8/100))*(AH$1)*(NOT(ISBLANK(DZ17)))</f>
        <v>0</v>
      </c>
      <c r="AI17" s="9">
        <f>POWER(0.925,EA17-1)*AI$7*(1+(AI$8/100))*(AI$1)*(NOT(ISBLANK(EA17)))</f>
        <v>0</v>
      </c>
      <c r="AJ17" s="9">
        <f>POWER(0.925,EB17-1)*AJ$7*(1+(AJ$8/100))*(AJ$1)*(NOT(ISBLANK(EB17)))</f>
        <v>585.24750000000006</v>
      </c>
      <c r="AK17" s="9">
        <f>POWER(0.925,EC17-1)*AK$7*(1+(AK$8/100))*(AK$1)*(NOT(ISBLANK(EC17)))</f>
        <v>0</v>
      </c>
      <c r="AL17" s="9">
        <f>POWER(0.925,ED17-1)*AL$7*(1+(AL$8/100))*(AL$1)*(NOT(ISBLANK(ED17)))</f>
        <v>0</v>
      </c>
      <c r="AM17" s="9">
        <f>POWER(0.925,EE17-1)*AM$7*(1+(AM$8/100))*(AM$1)*(NOT(ISBLANK(EE17)))</f>
        <v>0</v>
      </c>
      <c r="AN17" s="9">
        <f>POWER(0.925,EF17-1)*AN$7*(1+(AN$8/100))*(AN$1)*(NOT(ISBLANK(EF17)))</f>
        <v>0</v>
      </c>
      <c r="AO17" s="9">
        <f>POWER(0.925,EG17-1)*AO$7*(1+(AO$8/100))*(AO$1)*(NOT(ISBLANK(EG17)))</f>
        <v>0</v>
      </c>
      <c r="AP17" s="9">
        <f>POWER(0.925,EH17-1)*AP$7*(1+(AP$8/100))*(AP$1)*(NOT(ISBLANK(EH17)))</f>
        <v>0</v>
      </c>
      <c r="AQ17" s="9">
        <f>POWER(0.925,EI17-1)*AQ$7*(1+(AQ$8/100))*(AQ$1)*(NOT(ISBLANK(EI17)))</f>
        <v>0</v>
      </c>
      <c r="AR17" s="9">
        <f>POWER(0.925,EJ17-1)*AR$7*(1+(AR$8/100))*(AR$1)*(NOT(ISBLANK(EJ17)))</f>
        <v>0</v>
      </c>
      <c r="AS17" s="9">
        <f>POWER(0.925,EK17-1)*AS$7*(1+(AS$8/100))*(AS$1)*(NOT(ISBLANK(EK17)))</f>
        <v>0</v>
      </c>
      <c r="AT17" s="9">
        <f>POWER(0.925,EL17-1)*AT$7*(1+(AT$8/100))*(AT$1)*(NOT(ISBLANK(EL17)))</f>
        <v>84.991500000000002</v>
      </c>
      <c r="AU17" s="9">
        <f>POWER(0.925,EM17-1)*AU$7*(1+(AU$8/100))*(AU$1)*(NOT(ISBLANK(EM17)))</f>
        <v>0</v>
      </c>
      <c r="AV17" s="9">
        <f>POWER(0.925,EN17-1)*AV$7*(1+(AV$8/100))*(AV$1)*(NOT(ISBLANK(EN17)))</f>
        <v>0</v>
      </c>
      <c r="AW17" s="9">
        <f>POWER(0.925,EO17-1)*AW$7*(1+(AW$8/100))*(AW$1)*(NOT(ISBLANK(EO17)))</f>
        <v>0</v>
      </c>
      <c r="AX17" s="9">
        <f>POWER(0.925,EP17-1)*AX$7*(1+(AX$8/100))*(AX$1)*(NOT(ISBLANK(EP17)))</f>
        <v>76.499484703125006</v>
      </c>
      <c r="AY17" s="9">
        <f>POWER(0.925,EQ17-1)*AY$7*(1+(AY$8/100))*(AY$1)*(NOT(ISBLANK(EQ17)))</f>
        <v>0</v>
      </c>
      <c r="AZ17" s="9">
        <f>POWER(0.925,ER17-1)*AZ$7*(1+(AZ$8/100))*(AZ$1)*(NOT(ISBLANK(ER17)))</f>
        <v>0</v>
      </c>
      <c r="BA17" s="9">
        <f>POWER(0.925,ES17-1)*BA$7*(1+(BA$8/100))*(BA$1)*(NOT(ISBLANK(ES17)))</f>
        <v>0</v>
      </c>
      <c r="BB17" s="9">
        <f>POWER(0.925,ET17-1)*BB$7*(1+(BB$8/100))*(BB$1)*(NOT(ISBLANK(ET17)))</f>
        <v>0</v>
      </c>
      <c r="BC17" s="9">
        <f>POWER(0.925,EU17-1)*BC$7*(1+(BC$8/100))*(BC$1)*(NOT(ISBLANK(EU17)))</f>
        <v>0</v>
      </c>
      <c r="BD17" s="9">
        <f>POWER(0.925,EV17-1)*BD$7*(1+(BD$8/100))*(BD$1)*(NOT(ISBLANK(EV17)))</f>
        <v>0</v>
      </c>
      <c r="BE17" s="9">
        <f>POWER(0.925,EW17-1)*BE$7*(1+(BE$8/100))*(BE$1)*(NOT(ISBLANK(EW17)))</f>
        <v>0</v>
      </c>
      <c r="BF17" s="9">
        <f>POWER(0.925,EX17-1)*BF$7*(1+(BF$8/100))*(BF$1)*(NOT(ISBLANK(EX17)))</f>
        <v>0</v>
      </c>
      <c r="BG17" s="9">
        <f>POWER(0.925,EY17-1)*BG$7*(1+(BG$8/100))*(BG$1)*(NOT(ISBLANK(EY17)))</f>
        <v>0</v>
      </c>
      <c r="BH17" s="9">
        <f>POWER(0.925,EZ17-1)*BH$7*(1+(BH$8/100))*(BH$1)*(NOT(ISBLANK(EZ17)))</f>
        <v>0</v>
      </c>
      <c r="BI17" s="9">
        <f>POWER(0.925,FA17-1)*BI$7*(1+(BI$8/100))*(BI$1)*(NOT(ISBLANK(FA17)))</f>
        <v>0</v>
      </c>
      <c r="BJ17" s="9">
        <f>POWER(0.925,FB17-1)*BJ$7*(1+(BJ$8/100))*(BJ$1)*(NOT(ISBLANK(FB17)))</f>
        <v>0</v>
      </c>
      <c r="BK17" s="9">
        <f>POWER(0.925,FC17-1)*BK$7*(1+(BK$8/100))*(BK$1)*(NOT(ISBLANK(FC17)))</f>
        <v>0</v>
      </c>
      <c r="BL17" s="9">
        <f>POWER(0.925,FD17-1)*BL$7*(1+(BL$8/100))*(BL$1)*(NOT(ISBLANK(FD17)))</f>
        <v>0</v>
      </c>
      <c r="BM17" s="9">
        <f>POWER(0.925,FE17-1)*BM$7*(1+(BM$8/100))*(BM$1)*(NOT(ISBLANK(FE17)))</f>
        <v>0</v>
      </c>
      <c r="BN17" s="9">
        <f>POWER(0.925,FF17-1)*BN$7*(1+(BN$8/100))*(BN$1)*(NOT(ISBLANK(FF17)))</f>
        <v>0</v>
      </c>
      <c r="BO17" s="9">
        <f>POWER(0.925,FG17-1)*BO$7*(1+(BO$8/100))*(BO$1)*(NOT(ISBLANK(FG17)))</f>
        <v>0</v>
      </c>
      <c r="BP17" s="9">
        <f>POWER(0.925,FH17-1)*BP$7*(1+(BP$8/100))*(BP$1)*(NOT(ISBLANK(FH17)))</f>
        <v>0</v>
      </c>
      <c r="BQ17" s="9">
        <f>POWER(0.925,FI17-1)*BQ$7*(1+(BQ$8/100))*(BQ$1)*(NOT(ISBLANK(FI17)))</f>
        <v>0</v>
      </c>
      <c r="BR17" s="9">
        <f>POWER(0.925,FJ17-1)*BR$7*(1+(BR$8/100))*(BR$1)*(NOT(ISBLANK(FJ17)))</f>
        <v>0</v>
      </c>
      <c r="BS17" s="9">
        <f>POWER(0.925,FK17-1)*BS$7*(1+(BS$8/100))*(BS$1)*(NOT(ISBLANK(FK17)))</f>
        <v>0</v>
      </c>
      <c r="BT17" s="9">
        <f>POWER(0.925,FL17-1)*BT$7*(1+(BT$8/100))*(BT$1)*(NOT(ISBLANK(FL17)))</f>
        <v>0</v>
      </c>
      <c r="BU17" s="9">
        <f>POWER(0.925,FM17-1)*BU$7*(1+(BU$8/100))*(BU$1)*(NOT(ISBLANK(FM17)))</f>
        <v>0</v>
      </c>
      <c r="BV17" s="9">
        <f>POWER(0.925,FN17-1)*BV$7*(1+(BV$8/100))*(BV$1)*(NOT(ISBLANK(FN17)))</f>
        <v>0</v>
      </c>
      <c r="BW17" s="9">
        <f>POWER(0.925,FO17-1)*BW$7*(1+(BW$8/100))*(BW$1)*(NOT(ISBLANK(FO17)))</f>
        <v>0</v>
      </c>
      <c r="BX17" s="9">
        <f>POWER(0.925,FP17-1)*BX$7*(1+(BX$8/100))*(BX$1)*(NOT(ISBLANK(FP17)))</f>
        <v>0</v>
      </c>
      <c r="BY17" s="9">
        <f>POWER(0.925,FQ17-1)*BY$7*(1+(BY$8/100))*(BY$1)*(NOT(ISBLANK(FQ17)))</f>
        <v>0</v>
      </c>
      <c r="BZ17" s="9">
        <f>POWER(0.925,FR17-1)*BZ$7*(1+(BZ$8/100))*(BZ$1)*(NOT(ISBLANK(FR17)))</f>
        <v>0</v>
      </c>
      <c r="CA17" s="9">
        <f>POWER(0.925,FS17-1)*CA$7*(1+(CA$8/100))*(CA$1)*(NOT(ISBLANK(FS17)))</f>
        <v>0</v>
      </c>
      <c r="CB17" s="9">
        <f>POWER(0.925,FT17-1)*CB$7*(1+(CB$8/100))*(CB$1)*(NOT(ISBLANK(FT17)))</f>
        <v>0</v>
      </c>
      <c r="CC17" s="9">
        <f>POWER(0.925,FU17-1)*CC$7*(1+(CC$8/100))*(CC$1)*(NOT(ISBLANK(FU17)))</f>
        <v>0</v>
      </c>
      <c r="CD17" s="9">
        <f>POWER(0.925,FV17-1)*CD$7*(1+(CD$8/100))*(CD$1)*(NOT(ISBLANK(FV17)))</f>
        <v>0</v>
      </c>
      <c r="CE17" s="9">
        <f>POWER(0.925,FW17-1)*CE$7*(1+(CE$8/100))*(CE$1)*(NOT(ISBLANK(FW17)))</f>
        <v>0</v>
      </c>
      <c r="CF17" s="9">
        <f>POWER(0.925,FX17-1)*CF$7*(1+(CF$8/100))*(CF$1)*(NOT(ISBLANK(FX17)))</f>
        <v>0</v>
      </c>
      <c r="CG17" s="9">
        <f>POWER(0.925,FY17-1)*CG$7*(1+(CG$8/100))*(CG$1)*(NOT(ISBLANK(FY17)))</f>
        <v>0</v>
      </c>
      <c r="CH17" s="9">
        <f>POWER(0.925,FZ17-1)*CH$7*(1+(CH$8/100))*(CH$1)*(NOT(ISBLANK(FZ17)))</f>
        <v>0</v>
      </c>
      <c r="CI17" s="9">
        <f>POWER(0.925,GA17-1)*CI$7*(1+(CI$8/100))*(CI$1)*(NOT(ISBLANK(GA17)))</f>
        <v>0</v>
      </c>
      <c r="CJ17" s="9">
        <f>POWER(0.925,GB17-1)*CJ$7*(1+(CJ$8/100))*(CJ$1)*(NOT(ISBLANK(GB17)))</f>
        <v>0</v>
      </c>
      <c r="CK17" s="9">
        <f>POWER(0.925,GC17-1)*CK$7*(1+(CK$8/100))*(CK$1)*(NOT(ISBLANK(GC17)))</f>
        <v>0</v>
      </c>
      <c r="CL17" s="9">
        <f>POWER(0.925,GD17-1)*CL$7*(1+(CL$8/100))*(CL$1)*(NOT(ISBLANK(GD17)))</f>
        <v>0</v>
      </c>
      <c r="CM17" s="9">
        <f>POWER(0.925,GE17-1)*CM$7*(1+(CM$8/100))*(CM$1)*(NOT(ISBLANK(GE17)))</f>
        <v>0</v>
      </c>
      <c r="CN17" s="9">
        <f>POWER(0.925,GF17-1)*CN$7*(1+(CN$8/100))*(CN$1)*(NOT(ISBLANK(GF17)))</f>
        <v>0</v>
      </c>
      <c r="CO17" s="9">
        <f>POWER(0.925,GG17-1)*CO$7*(1+(CO$8/100))*(CO$1)*(NOT(ISBLANK(GG17)))</f>
        <v>0</v>
      </c>
      <c r="CP17" s="9">
        <f>POWER(0.925,GH17-1)*CP$7*(1+(CP$8/100))*(CP$1)*(NOT(ISBLANK(GH17)))</f>
        <v>0</v>
      </c>
      <c r="CQ17" s="9">
        <f>POWER(0.925,GI17-1)*CQ$7*(1+(CQ$8/100))*(CQ$1)*(NOT(ISBLANK(GI17)))</f>
        <v>0</v>
      </c>
      <c r="CR17" s="9">
        <f>POWER(0.925,GJ17-1)*CR$7*(1+(CR$8/100))*(CR$1)*(NOT(ISBLANK(GJ17)))</f>
        <v>0</v>
      </c>
      <c r="CS17" s="9">
        <f>POWER(0.925,GK17-1)*CS$7*(1+(CS$8/100))*(CS$1)*(NOT(ISBLANK(GK17)))</f>
        <v>0</v>
      </c>
      <c r="CT17" s="9">
        <f>POWER(0.925,GL17-1)*CT$7*(1+(CT$8/100))*(CT$1)*(NOT(ISBLANK(GL17)))</f>
        <v>0</v>
      </c>
      <c r="CU17" s="9">
        <f>POWER(0.925,GM17-1)*CU$7*(1+(CU$8/100))*(CU$1)*(NOT(ISBLANK(GM17)))</f>
        <v>0</v>
      </c>
      <c r="CV17" s="9">
        <f>POWER(0.925,GN17-1)*CV$7*(1+(CV$8/100))*(CV$1)*(NOT(ISBLANK(GN17)))</f>
        <v>0</v>
      </c>
      <c r="CW17" s="9">
        <f>POWER(0.925,GO17-1)*CW$7*(1+(CW$8/100))*(CW$1)*(NOT(ISBLANK(GO17)))</f>
        <v>0</v>
      </c>
      <c r="CX17" s="9">
        <f>POWER(0.925,GP17-1)*CX$7*(1+(CX$8/100))*(CX$1)*(NOT(ISBLANK(GP17)))</f>
        <v>0</v>
      </c>
      <c r="CY17" s="9">
        <f>POWER(0.925,GQ17-1)*CY$7*(1+(CY$8/100))*(CY$1)*(NOT(ISBLANK(GQ17)))</f>
        <v>0</v>
      </c>
      <c r="CZ17" s="9">
        <f>POWER(0.925,GR17-1)*CZ$7*(1+(CZ$8/100))*(CZ$1)*(NOT(ISBLANK(GR17)))</f>
        <v>0</v>
      </c>
      <c r="DA17" s="9">
        <f>POWER(0.925,GS17-1)*DA$7*(1+(DA$8/100))*(DA$1)*(NOT(ISBLANK(GS17)))</f>
        <v>0</v>
      </c>
      <c r="DB17" s="9">
        <f>POWER(0.925,GT17-1)*DB$7*(1+(DB$8/100))*(DB$1)*(NOT(ISBLANK(GT17)))</f>
        <v>0</v>
      </c>
      <c r="DC17" s="9">
        <f>POWER(0.925,GU17-1)*DC$7*(1+(DC$8/100))*(DC$1)*(NOT(ISBLANK(GU17)))</f>
        <v>0</v>
      </c>
      <c r="DD17" s="9">
        <f>POWER(0.925,GV17-1)*DD$7*(1+(DD$8/100))*(DD$1)*(NOT(ISBLANK(GV17)))</f>
        <v>0</v>
      </c>
      <c r="DE17" s="9">
        <f>POWER(0.925,GW17-1)*DE$7*(1+(DE$8/100))*(DE$1)*(NOT(ISBLANK(GW17)))</f>
        <v>0</v>
      </c>
      <c r="DF17" s="9">
        <f>POWER(0.925,GX17-1)*DF$7*(1+(DF$8/100))*(DF$1)*(NOT(ISBLANK(GX17)))</f>
        <v>0</v>
      </c>
      <c r="DG17" s="9">
        <f>POWER(0.925,GY17-1)*DG$7*(1+(DG$8/100))*(DG$1)*(NOT(ISBLANK(GY17)))</f>
        <v>0</v>
      </c>
      <c r="DH17" s="9">
        <f>POWER(0.925,GZ17-1)*DH$7*(1+(DH$8/100))*(DH$1)*(NOT(ISBLANK(GZ17)))</f>
        <v>0</v>
      </c>
      <c r="DI17" s="9">
        <f>POWER(0.925,HA17-1)*DI$7*(1+(DI$8/100))*(DI$1)*(NOT(ISBLANK(HA17)))</f>
        <v>0</v>
      </c>
      <c r="DJ17" s="9">
        <f>POWER(0.925,HB17-1)*DJ$7*(1+(DJ$8/100))*(DJ$1)*(NOT(ISBLANK(HB17)))</f>
        <v>0</v>
      </c>
      <c r="DK17" s="9">
        <f>POWER(0.925,HC17-1)*DK$7*(1+(DK$8/100))*(DK$1)*(NOT(ISBLANK(HC17)))</f>
        <v>0</v>
      </c>
      <c r="DL17" s="9">
        <f>POWER(0.925,HD17-1)*DL$7*(1+(DL$8/100))*(DL$1)*(NOT(ISBLANK(HD17)))</f>
        <v>0</v>
      </c>
      <c r="DM17" s="9">
        <f>POWER(0.925,HE17-1)*DM$7*(1+(DM$8/100))*(DM$1)*(NOT(ISBLANK(HE17)))</f>
        <v>0</v>
      </c>
      <c r="EB17" s="1">
        <v>3</v>
      </c>
      <c r="EL17" s="1">
        <v>1</v>
      </c>
      <c r="EP17" s="1">
        <v>4</v>
      </c>
      <c r="EX17" s="1">
        <v>2</v>
      </c>
      <c r="FW17" s="1">
        <v>4</v>
      </c>
      <c r="FZ17" s="1"/>
      <c r="GA17" s="1"/>
    </row>
    <row r="18" spans="1:185">
      <c r="A18" s="1">
        <f>A17+1</f>
        <v>9</v>
      </c>
      <c r="C18" s="1">
        <f>IF(H18=H17,C17,(A18))</f>
        <v>9</v>
      </c>
      <c r="D18" s="1">
        <v>7</v>
      </c>
      <c r="E18" s="16" t="str">
        <f>IF(C18&gt;D18,CONCATENATE("↓",(C18-D18)),(IF(C18=D18,"↔",CONCATENATE("↑",(D18-C18)))))</f>
        <v>↓2</v>
      </c>
      <c r="F18" s="1" t="s">
        <v>195</v>
      </c>
      <c r="G18" s="1" t="s">
        <v>15</v>
      </c>
      <c r="H18" s="10">
        <f>SUM(K18:T18)</f>
        <v>589.60137183016127</v>
      </c>
      <c r="I18" s="9">
        <f>COUNTIF(V18:AP18,"&gt;0")</f>
        <v>2</v>
      </c>
      <c r="J18" s="9">
        <f>COUNTIF(AQ18:CE18,"&gt;0")</f>
        <v>2</v>
      </c>
      <c r="K18" s="10">
        <f>LARGE($V18:$AP18,1)</f>
        <v>225.56414062500005</v>
      </c>
      <c r="L18" s="10">
        <f>LARGE($V18:$AP18,2)</f>
        <v>225.56414062500005</v>
      </c>
      <c r="M18" s="10">
        <f>LARGE($V18:$AP18,3)</f>
        <v>0</v>
      </c>
      <c r="N18" s="10">
        <f>LARGE($V18:$AP18,4)</f>
        <v>0</v>
      </c>
      <c r="O18" s="10">
        <f>LARGE($V18:$AP18,5)</f>
        <v>0</v>
      </c>
      <c r="P18" s="10">
        <f>LARGE($AQ18:$CE18,1)</f>
        <v>74.146751250000008</v>
      </c>
      <c r="Q18" s="10">
        <f>LARGE($AQ18:$CE18,2)</f>
        <v>64.326339330161147</v>
      </c>
      <c r="R18" s="10">
        <f>LARGE($AQ18:$CE18,3)</f>
        <v>0</v>
      </c>
      <c r="S18" s="10">
        <f>LARGE($AQ18:$CE18,4)</f>
        <v>0</v>
      </c>
      <c r="T18" s="10">
        <f>LARGE($AQ18:$CE18,5)</f>
        <v>0</v>
      </c>
      <c r="U18"/>
      <c r="V18" s="9">
        <f>POWER(0.925,DN18-1)*V$7*(1+(V$8/100))*(V$1)*(NOT(ISBLANK(DN18)))</f>
        <v>0</v>
      </c>
      <c r="W18" s="9">
        <f>POWER(0.925,DO18-1)*W$7*(1+(W$8/100))*(W$1)*(NOT(ISBLANK(DO18)))</f>
        <v>0</v>
      </c>
      <c r="X18" s="9">
        <f>POWER(0.925,DP18-1)*X$7*(1+(X$8/100))*(X$1)*(NOT(ISBLANK(DP18)))</f>
        <v>0</v>
      </c>
      <c r="Y18" s="9">
        <f>POWER(0.925,DQ18-1)*Y$7*(1+(Y$8/100))*(Y$1)*(NOT(ISBLANK(DQ18)))</f>
        <v>0</v>
      </c>
      <c r="Z18" s="9">
        <f>POWER(0.925,DR18-1)*Z$7*(1+(Z$8/100))*(Z$1)*(NOT(ISBLANK(DR18)))</f>
        <v>0</v>
      </c>
      <c r="AA18" s="9">
        <f>POWER(0.925,DS18-1)*AA$7*(1+(AA$8/100))*(AA$1)*(NOT(ISBLANK(DS18)))</f>
        <v>0</v>
      </c>
      <c r="AB18" s="9">
        <f>POWER(0.925,DT18-1)*AB$7*(1+(AB$8/100))*(AB$1)*(NOT(ISBLANK(DT18)))</f>
        <v>0</v>
      </c>
      <c r="AC18" s="9">
        <f>POWER(0.925,DU18-1)*AC$7*(1+(AC$8/100))*(AC$1)*(NOT(ISBLANK(DU18)))</f>
        <v>0</v>
      </c>
      <c r="AD18" s="9">
        <f>POWER(0.925,DV18-1)*AD$7*(1+(AD$8/100))*(AD$1)*(NOT(ISBLANK(DV18)))</f>
        <v>0</v>
      </c>
      <c r="AE18" s="9">
        <f>POWER(0.925,DW18-1)*AE$7*(1+(AE$8/100))*(AE$1)*(NOT(ISBLANK(DW18)))</f>
        <v>0</v>
      </c>
      <c r="AF18" s="9">
        <f>POWER(0.925,DX18-1)*AF$7*(1+(AF$8/100))*(AF$1)*(NOT(ISBLANK(DX18)))</f>
        <v>0</v>
      </c>
      <c r="AG18" s="9">
        <f>POWER(0.925,DY18-1)*AG$7*(1+(AG$8/100))*(AG$1)*(NOT(ISBLANK(DY18)))</f>
        <v>0</v>
      </c>
      <c r="AH18" s="9">
        <f>POWER(0.925,DZ18-1)*AH$7*(1+(AH$8/100))*(AH$1)*(NOT(ISBLANK(DZ18)))</f>
        <v>0</v>
      </c>
      <c r="AI18" s="9">
        <f>POWER(0.925,EA18-1)*AI$7*(1+(AI$8/100))*(AI$1)*(NOT(ISBLANK(EA18)))</f>
        <v>0</v>
      </c>
      <c r="AJ18" s="9">
        <f>POWER(0.925,EB18-1)*AJ$7*(1+(AJ$8/100))*(AJ$1)*(NOT(ISBLANK(EB18)))</f>
        <v>0</v>
      </c>
      <c r="AK18" s="9">
        <f>POWER(0.925,EC18-1)*AK$7*(1+(AK$8/100))*(AK$1)*(NOT(ISBLANK(EC18)))</f>
        <v>0</v>
      </c>
      <c r="AL18" s="9">
        <f>POWER(0.925,ED18-1)*AL$7*(1+(AL$8/100))*(AL$1)*(NOT(ISBLANK(ED18)))</f>
        <v>0</v>
      </c>
      <c r="AM18" s="9">
        <f>POWER(0.925,EE18-1)*AM$7*(1+(AM$8/100))*(AM$1)*(NOT(ISBLANK(EE18)))</f>
        <v>0</v>
      </c>
      <c r="AN18" s="9">
        <f>POWER(0.925,EF18-1)*AN$7*(1+(AN$8/100))*(AN$1)*(NOT(ISBLANK(EF18)))</f>
        <v>0</v>
      </c>
      <c r="AO18" s="9">
        <f>POWER(0.925,EG18-1)*AO$7*(1+(AO$8/100))*(AO$1)*(NOT(ISBLANK(EG18)))</f>
        <v>225.56414062500005</v>
      </c>
      <c r="AP18" s="9">
        <f>POWER(0.925,EH18-1)*AP$7*(1+(AP$8/100))*(AP$1)*(NOT(ISBLANK(EH18)))</f>
        <v>225.56414062500005</v>
      </c>
      <c r="AQ18" s="9">
        <f>POWER(0.925,EI18-1)*AQ$7*(1+(AQ$8/100))*(AQ$1)*(NOT(ISBLANK(EI18)))</f>
        <v>0</v>
      </c>
      <c r="AR18" s="9">
        <f>POWER(0.925,EJ18-1)*AR$7*(1+(AR$8/100))*(AR$1)*(NOT(ISBLANK(EJ18)))</f>
        <v>0</v>
      </c>
      <c r="AS18" s="9">
        <f>POWER(0.925,EK18-1)*AS$7*(1+(AS$8/100))*(AS$1)*(NOT(ISBLANK(EK18)))</f>
        <v>0</v>
      </c>
      <c r="AT18" s="9">
        <f>POWER(0.925,EL18-1)*AT$7*(1+(AT$8/100))*(AT$1)*(NOT(ISBLANK(EL18)))</f>
        <v>0</v>
      </c>
      <c r="AU18" s="9">
        <f>POWER(0.925,EM18-1)*AU$7*(1+(AU$8/100))*(AU$1)*(NOT(ISBLANK(EM18)))</f>
        <v>74.146751250000008</v>
      </c>
      <c r="AV18" s="9">
        <f>POWER(0.925,EN18-1)*AV$7*(1+(AV$8/100))*(AV$1)*(NOT(ISBLANK(EN18)))</f>
        <v>0</v>
      </c>
      <c r="AW18" s="9">
        <f>POWER(0.925,EO18-1)*AW$7*(1+(AW$8/100))*(AW$1)*(NOT(ISBLANK(EO18)))</f>
        <v>0</v>
      </c>
      <c r="AX18" s="9">
        <f>POWER(0.925,EP18-1)*AX$7*(1+(AX$8/100))*(AX$1)*(NOT(ISBLANK(EP18)))</f>
        <v>0</v>
      </c>
      <c r="AY18" s="9">
        <f>POWER(0.925,EQ18-1)*AY$7*(1+(AY$8/100))*(AY$1)*(NOT(ISBLANK(EQ18)))</f>
        <v>0</v>
      </c>
      <c r="AZ18" s="9">
        <f>POWER(0.925,ER18-1)*AZ$7*(1+(AZ$8/100))*(AZ$1)*(NOT(ISBLANK(ER18)))</f>
        <v>0</v>
      </c>
      <c r="BA18" s="9">
        <f>POWER(0.925,ES18-1)*BA$7*(1+(BA$8/100))*(BA$1)*(NOT(ISBLANK(ES18)))</f>
        <v>0</v>
      </c>
      <c r="BB18" s="9">
        <f>POWER(0.925,ET18-1)*BB$7*(1+(BB$8/100))*(BB$1)*(NOT(ISBLANK(ET18)))</f>
        <v>0</v>
      </c>
      <c r="BC18" s="9">
        <f>POWER(0.925,EU18-1)*BC$7*(1+(BC$8/100))*(BC$1)*(NOT(ISBLANK(EU18)))</f>
        <v>64.326339330161147</v>
      </c>
      <c r="BD18" s="9">
        <f>POWER(0.925,EV18-1)*BD$7*(1+(BD$8/100))*(BD$1)*(NOT(ISBLANK(EV18)))</f>
        <v>0</v>
      </c>
      <c r="BE18" s="9">
        <f>POWER(0.925,EW18-1)*BE$7*(1+(BE$8/100))*(BE$1)*(NOT(ISBLANK(EW18)))</f>
        <v>0</v>
      </c>
      <c r="BF18" s="9">
        <f>POWER(0.925,EX18-1)*BF$7*(1+(BF$8/100))*(BF$1)*(NOT(ISBLANK(EX18)))</f>
        <v>0</v>
      </c>
      <c r="BG18" s="9">
        <f>POWER(0.925,EY18-1)*BG$7*(1+(BG$8/100))*(BG$1)*(NOT(ISBLANK(EY18)))</f>
        <v>0</v>
      </c>
      <c r="BH18" s="9">
        <f>POWER(0.925,EZ18-1)*BH$7*(1+(BH$8/100))*(BH$1)*(NOT(ISBLANK(EZ18)))</f>
        <v>0</v>
      </c>
      <c r="BI18" s="9">
        <f>POWER(0.925,FA18-1)*BI$7*(1+(BI$8/100))*(BI$1)*(NOT(ISBLANK(FA18)))</f>
        <v>0</v>
      </c>
      <c r="BJ18" s="9">
        <f>POWER(0.925,FB18-1)*BJ$7*(1+(BJ$8/100))*(BJ$1)*(NOT(ISBLANK(FB18)))</f>
        <v>0</v>
      </c>
      <c r="BK18" s="9">
        <f>POWER(0.925,FC18-1)*BK$7*(1+(BK$8/100))*(BK$1)*(NOT(ISBLANK(FC18)))</f>
        <v>0</v>
      </c>
      <c r="BL18" s="9">
        <f>POWER(0.925,FD18-1)*BL$7*(1+(BL$8/100))*(BL$1)*(NOT(ISBLANK(FD18)))</f>
        <v>0</v>
      </c>
      <c r="BM18" s="9">
        <f>POWER(0.925,FE18-1)*BM$7*(1+(BM$8/100))*(BM$1)*(NOT(ISBLANK(FE18)))</f>
        <v>0</v>
      </c>
      <c r="BN18" s="9">
        <f>POWER(0.925,FF18-1)*BN$7*(1+(BN$8/100))*(BN$1)*(NOT(ISBLANK(FF18)))</f>
        <v>0</v>
      </c>
      <c r="BO18" s="9">
        <f>POWER(0.925,FG18-1)*BO$7*(1+(BO$8/100))*(BO$1)*(NOT(ISBLANK(FG18)))</f>
        <v>0</v>
      </c>
      <c r="BP18" s="9">
        <f>POWER(0.925,FH18-1)*BP$7*(1+(BP$8/100))*(BP$1)*(NOT(ISBLANK(FH18)))</f>
        <v>0</v>
      </c>
      <c r="BQ18" s="9">
        <f>POWER(0.925,FI18-1)*BQ$7*(1+(BQ$8/100))*(BQ$1)*(NOT(ISBLANK(FI18)))</f>
        <v>0</v>
      </c>
      <c r="BR18" s="9">
        <f>POWER(0.925,FJ18-1)*BR$7*(1+(BR$8/100))*(BR$1)*(NOT(ISBLANK(FJ18)))</f>
        <v>0</v>
      </c>
      <c r="BS18" s="9">
        <f>POWER(0.925,FK18-1)*BS$7*(1+(BS$8/100))*(BS$1)*(NOT(ISBLANK(FK18)))</f>
        <v>0</v>
      </c>
      <c r="BT18" s="9">
        <f>POWER(0.925,FL18-1)*BT$7*(1+(BT$8/100))*(BT$1)*(NOT(ISBLANK(FL18)))</f>
        <v>0</v>
      </c>
      <c r="BU18" s="9">
        <f>POWER(0.925,FM18-1)*BU$7*(1+(BU$8/100))*(BU$1)*(NOT(ISBLANK(FM18)))</f>
        <v>0</v>
      </c>
      <c r="BV18" s="9">
        <f>POWER(0.925,FN18-1)*BV$7*(1+(BV$8/100))*(BV$1)*(NOT(ISBLANK(FN18)))</f>
        <v>0</v>
      </c>
      <c r="BW18" s="9">
        <f>POWER(0.925,FO18-1)*BW$7*(1+(BW$8/100))*(BW$1)*(NOT(ISBLANK(FO18)))</f>
        <v>0</v>
      </c>
      <c r="BX18" s="9">
        <f>POWER(0.925,FP18-1)*BX$7*(1+(BX$8/100))*(BX$1)*(NOT(ISBLANK(FP18)))</f>
        <v>0</v>
      </c>
      <c r="BY18" s="9">
        <f>POWER(0.925,FQ18-1)*BY$7*(1+(BY$8/100))*(BY$1)*(NOT(ISBLANK(FQ18)))</f>
        <v>0</v>
      </c>
      <c r="BZ18" s="9">
        <f>POWER(0.925,FR18-1)*BZ$7*(1+(BZ$8/100))*(BZ$1)*(NOT(ISBLANK(FR18)))</f>
        <v>0</v>
      </c>
      <c r="CA18" s="9">
        <f>POWER(0.925,FS18-1)*CA$7*(1+(CA$8/100))*(CA$1)*(NOT(ISBLANK(FS18)))</f>
        <v>0</v>
      </c>
      <c r="CB18" s="9">
        <f>POWER(0.925,FT18-1)*CB$7*(1+(CB$8/100))*(CB$1)*(NOT(ISBLANK(FT18)))</f>
        <v>0</v>
      </c>
      <c r="CC18" s="9">
        <f>POWER(0.925,FU18-1)*CC$7*(1+(CC$8/100))*(CC$1)*(NOT(ISBLANK(FU18)))</f>
        <v>0</v>
      </c>
      <c r="CD18" s="9">
        <f>POWER(0.925,FV18-1)*CD$7*(1+(CD$8/100))*(CD$1)*(NOT(ISBLANK(FV18)))</f>
        <v>0</v>
      </c>
      <c r="CE18" s="9">
        <f>POWER(0.925,FW18-1)*CE$7*(1+(CE$8/100))*(CE$1)*(NOT(ISBLANK(FW18)))</f>
        <v>0</v>
      </c>
      <c r="CF18" s="9">
        <f>POWER(0.925,FX18-1)*CF$7*(1+(CF$8/100))*(CF$1)*(NOT(ISBLANK(FX18)))</f>
        <v>0</v>
      </c>
      <c r="CG18" s="9">
        <f>POWER(0.925,FY18-1)*CG$7*(1+(CG$8/100))*(CG$1)*(NOT(ISBLANK(FY18)))</f>
        <v>0</v>
      </c>
      <c r="CH18" s="9">
        <f>POWER(0.925,FZ18-1)*CH$7*(1+(CH$8/100))*(CH$1)*(NOT(ISBLANK(FZ18)))</f>
        <v>0</v>
      </c>
      <c r="CI18" s="9">
        <f>POWER(0.925,GA18-1)*CI$7*(1+(CI$8/100))*(CI$1)*(NOT(ISBLANK(GA18)))</f>
        <v>0</v>
      </c>
      <c r="CJ18" s="9">
        <f>POWER(0.925,GB18-1)*CJ$7*(1+(CJ$8/100))*(CJ$1)*(NOT(ISBLANK(GB18)))</f>
        <v>0</v>
      </c>
      <c r="CK18" s="9">
        <f>POWER(0.925,GC18-1)*CK$7*(1+(CK$8/100))*(CK$1)*(NOT(ISBLANK(GC18)))</f>
        <v>0</v>
      </c>
      <c r="CL18" s="9">
        <f>POWER(0.925,GD18-1)*CL$7*(1+(CL$8/100))*(CL$1)*(NOT(ISBLANK(GD18)))</f>
        <v>0</v>
      </c>
      <c r="CM18" s="9">
        <f>POWER(0.925,GE18-1)*CM$7*(1+(CM$8/100))*(CM$1)*(NOT(ISBLANK(GE18)))</f>
        <v>0</v>
      </c>
      <c r="CN18" s="9">
        <f>POWER(0.925,GF18-1)*CN$7*(1+(CN$8/100))*(CN$1)*(NOT(ISBLANK(GF18)))</f>
        <v>0</v>
      </c>
      <c r="CO18" s="9">
        <f>POWER(0.925,GG18-1)*CO$7*(1+(CO$8/100))*(CO$1)*(NOT(ISBLANK(GG18)))</f>
        <v>0</v>
      </c>
      <c r="CP18" s="9">
        <f>POWER(0.925,GH18-1)*CP$7*(1+(CP$8/100))*(CP$1)*(NOT(ISBLANK(GH18)))</f>
        <v>0</v>
      </c>
      <c r="CQ18" s="9">
        <f>POWER(0.925,GI18-1)*CQ$7*(1+(CQ$8/100))*(CQ$1)*(NOT(ISBLANK(GI18)))</f>
        <v>0</v>
      </c>
      <c r="CR18" s="9">
        <f>POWER(0.925,GJ18-1)*CR$7*(1+(CR$8/100))*(CR$1)*(NOT(ISBLANK(GJ18)))</f>
        <v>0</v>
      </c>
      <c r="CS18" s="9">
        <f>POWER(0.925,GK18-1)*CS$7*(1+(CS$8/100))*(CS$1)*(NOT(ISBLANK(GK18)))</f>
        <v>0</v>
      </c>
      <c r="CT18" s="9">
        <f>POWER(0.925,GL18-1)*CT$7*(1+(CT$8/100))*(CT$1)*(NOT(ISBLANK(GL18)))</f>
        <v>0</v>
      </c>
      <c r="CU18" s="9">
        <f>POWER(0.925,GM18-1)*CU$7*(1+(CU$8/100))*(CU$1)*(NOT(ISBLANK(GM18)))</f>
        <v>0</v>
      </c>
      <c r="CV18" s="9">
        <f>POWER(0.925,GN18-1)*CV$7*(1+(CV$8/100))*(CV$1)*(NOT(ISBLANK(GN18)))</f>
        <v>0</v>
      </c>
      <c r="CW18" s="9">
        <f>POWER(0.925,GO18-1)*CW$7*(1+(CW$8/100))*(CW$1)*(NOT(ISBLANK(GO18)))</f>
        <v>0</v>
      </c>
      <c r="CX18" s="9">
        <f>POWER(0.925,GP18-1)*CX$7*(1+(CX$8/100))*(CX$1)*(NOT(ISBLANK(GP18)))</f>
        <v>0</v>
      </c>
      <c r="CY18" s="9">
        <f>POWER(0.925,GQ18-1)*CY$7*(1+(CY$8/100))*(CY$1)*(NOT(ISBLANK(GQ18)))</f>
        <v>0</v>
      </c>
      <c r="CZ18" s="9">
        <f>POWER(0.925,GR18-1)*CZ$7*(1+(CZ$8/100))*(CZ$1)*(NOT(ISBLANK(GR18)))</f>
        <v>0</v>
      </c>
      <c r="DA18" s="9">
        <f>POWER(0.925,GS18-1)*DA$7*(1+(DA$8/100))*(DA$1)*(NOT(ISBLANK(GS18)))</f>
        <v>0</v>
      </c>
      <c r="DB18" s="9">
        <f>POWER(0.925,GT18-1)*DB$7*(1+(DB$8/100))*(DB$1)*(NOT(ISBLANK(GT18)))</f>
        <v>0</v>
      </c>
      <c r="DC18" s="9">
        <f>POWER(0.925,GU18-1)*DC$7*(1+(DC$8/100))*(DC$1)*(NOT(ISBLANK(GU18)))</f>
        <v>0</v>
      </c>
      <c r="DD18" s="9">
        <f>POWER(0.925,GV18-1)*DD$7*(1+(DD$8/100))*(DD$1)*(NOT(ISBLANK(GV18)))</f>
        <v>0</v>
      </c>
      <c r="DE18" s="9">
        <f>POWER(0.925,GW18-1)*DE$7*(1+(DE$8/100))*(DE$1)*(NOT(ISBLANK(GW18)))</f>
        <v>0</v>
      </c>
      <c r="DF18" s="9">
        <f>POWER(0.925,GX18-1)*DF$7*(1+(DF$8/100))*(DF$1)*(NOT(ISBLANK(GX18)))</f>
        <v>0</v>
      </c>
      <c r="DG18" s="9">
        <f>POWER(0.925,GY18-1)*DG$7*(1+(DG$8/100))*(DG$1)*(NOT(ISBLANK(GY18)))</f>
        <v>0</v>
      </c>
      <c r="DH18" s="9">
        <f>POWER(0.925,GZ18-1)*DH$7*(1+(DH$8/100))*(DH$1)*(NOT(ISBLANK(GZ18)))</f>
        <v>0</v>
      </c>
      <c r="DI18" s="9">
        <f>POWER(0.925,HA18-1)*DI$7*(1+(DI$8/100))*(DI$1)*(NOT(ISBLANK(HA18)))</f>
        <v>0</v>
      </c>
      <c r="DJ18" s="9">
        <f>POWER(0.925,HB18-1)*DJ$7*(1+(DJ$8/100))*(DJ$1)*(NOT(ISBLANK(HB18)))</f>
        <v>0</v>
      </c>
      <c r="DK18" s="9">
        <f>POWER(0.925,HC18-1)*DK$7*(1+(DK$8/100))*(DK$1)*(NOT(ISBLANK(HC18)))</f>
        <v>0</v>
      </c>
      <c r="DL18" s="9">
        <f>POWER(0.925,HD18-1)*DL$7*(1+(DL$8/100))*(DL$1)*(NOT(ISBLANK(HD18)))</f>
        <v>0</v>
      </c>
      <c r="DM18" s="9">
        <f>POWER(0.925,HE18-1)*DM$7*(1+(DM$8/100))*(DM$1)*(NOT(ISBLANK(HE18)))</f>
        <v>0</v>
      </c>
      <c r="EG18" s="1">
        <v>4</v>
      </c>
      <c r="EH18" s="1">
        <v>4</v>
      </c>
      <c r="EM18" s="1">
        <v>3</v>
      </c>
      <c r="EU18" s="1">
        <v>6</v>
      </c>
      <c r="FZ18" s="1"/>
      <c r="GA18" s="1"/>
    </row>
    <row r="19" spans="1:185">
      <c r="A19" s="1">
        <f>A18+1</f>
        <v>10</v>
      </c>
      <c r="B19" s="8"/>
      <c r="C19" s="1">
        <f>IF(H19=H18,C18,(A19))</f>
        <v>10</v>
      </c>
      <c r="D19" s="1">
        <v>4</v>
      </c>
      <c r="E19" s="16" t="str">
        <f>IF(C19&gt;D19,CONCATENATE("↓",(C19-D19)),(IF(C19=D19,"↔",CONCATENATE("↑",(D19-C19)))))</f>
        <v>↓6</v>
      </c>
      <c r="F19" s="1" t="s">
        <v>50</v>
      </c>
      <c r="G19" s="1" t="s">
        <v>15</v>
      </c>
      <c r="H19" s="10">
        <f>SUM(K19:T19)</f>
        <v>571.05943807031258</v>
      </c>
      <c r="I19" s="9">
        <f>COUNTIF(V19:AP19,"&gt;0")</f>
        <v>1</v>
      </c>
      <c r="J19" s="9">
        <f>COUNTIF(AQ19:CE19,"&gt;0")</f>
        <v>2</v>
      </c>
      <c r="K19" s="10">
        <f>LARGE($V19:$AP19,1)</f>
        <v>285.00000000000006</v>
      </c>
      <c r="L19" s="10">
        <f>LARGE($V19:$AP19,2)</f>
        <v>0</v>
      </c>
      <c r="M19" s="10">
        <f>LARGE($V19:$AP19,3)</f>
        <v>0</v>
      </c>
      <c r="N19" s="10">
        <f>LARGE($V19:$AP19,4)</f>
        <v>0</v>
      </c>
      <c r="O19" s="10">
        <f>LARGE($V19:$AP19,5)</f>
        <v>0</v>
      </c>
      <c r="P19" s="10">
        <f>LARGE($AQ19:$CE19,1)</f>
        <v>210.87891000000002</v>
      </c>
      <c r="Q19" s="10">
        <f>LARGE($AQ19:$CE19,2)</f>
        <v>75.180528070312519</v>
      </c>
      <c r="R19" s="10">
        <f>LARGE($AQ19:$CE19,3)</f>
        <v>0</v>
      </c>
      <c r="S19" s="10">
        <f>LARGE($AQ19:$CE19,4)</f>
        <v>0</v>
      </c>
      <c r="T19" s="10">
        <f>LARGE($AQ19:$CE19,5)</f>
        <v>0</v>
      </c>
      <c r="U19"/>
      <c r="V19" s="9">
        <f>POWER(0.925,DN19-1)*V$7*(1+(V$8/100))*(V$1)*(NOT(ISBLANK(DN19)))</f>
        <v>0</v>
      </c>
      <c r="W19" s="9">
        <f>POWER(0.925,DO19-1)*W$7*(1+(W$8/100))*(W$1)*(NOT(ISBLANK(DO19)))</f>
        <v>0</v>
      </c>
      <c r="X19" s="9">
        <f>POWER(0.925,DP19-1)*X$7*(1+(X$8/100))*(X$1)*(NOT(ISBLANK(DP19)))</f>
        <v>0</v>
      </c>
      <c r="Y19" s="9">
        <f>POWER(0.925,DQ19-1)*Y$7*(1+(Y$8/100))*(Y$1)*(NOT(ISBLANK(DQ19)))</f>
        <v>0</v>
      </c>
      <c r="Z19" s="9">
        <f>POWER(0.925,DR19-1)*Z$7*(1+(Z$8/100))*(Z$1)*(NOT(ISBLANK(DR19)))</f>
        <v>0</v>
      </c>
      <c r="AA19" s="9">
        <f>POWER(0.925,DS19-1)*AA$7*(1+(AA$8/100))*(AA$1)*(NOT(ISBLANK(DS19)))</f>
        <v>0</v>
      </c>
      <c r="AB19" s="9">
        <f>POWER(0.925,DT19-1)*AB$7*(1+(AB$8/100))*(AB$1)*(NOT(ISBLANK(DT19)))</f>
        <v>0</v>
      </c>
      <c r="AC19" s="9">
        <f>POWER(0.925,DU19-1)*AC$7*(1+(AC$8/100))*(AC$1)*(NOT(ISBLANK(DU19)))</f>
        <v>0</v>
      </c>
      <c r="AD19" s="9">
        <f>POWER(0.925,DV19-1)*AD$7*(1+(AD$8/100))*(AD$1)*(NOT(ISBLANK(DV19)))</f>
        <v>0</v>
      </c>
      <c r="AE19" s="9">
        <f>POWER(0.925,DW19-1)*AE$7*(1+(AE$8/100))*(AE$1)*(NOT(ISBLANK(DW19)))</f>
        <v>0</v>
      </c>
      <c r="AF19" s="9">
        <f>POWER(0.925,DX19-1)*AF$7*(1+(AF$8/100))*(AF$1)*(NOT(ISBLANK(DX19)))</f>
        <v>0</v>
      </c>
      <c r="AG19" s="9">
        <f>POWER(0.925,DY19-1)*AG$7*(1+(AG$8/100))*(AG$1)*(NOT(ISBLANK(DY19)))</f>
        <v>0</v>
      </c>
      <c r="AH19" s="9">
        <f>POWER(0.925,DZ19-1)*AH$7*(1+(AH$8/100))*(AH$1)*(NOT(ISBLANK(DZ19)))</f>
        <v>0</v>
      </c>
      <c r="AI19" s="9">
        <f>POWER(0.925,EA19-1)*AI$7*(1+(AI$8/100))*(AI$1)*(NOT(ISBLANK(EA19)))</f>
        <v>0</v>
      </c>
      <c r="AJ19" s="9">
        <f>POWER(0.925,EB19-1)*AJ$7*(1+(AJ$8/100))*(AJ$1)*(NOT(ISBLANK(EB19)))</f>
        <v>0</v>
      </c>
      <c r="AK19" s="9">
        <f>POWER(0.925,EC19-1)*AK$7*(1+(AK$8/100))*(AK$1)*(NOT(ISBLANK(EC19)))</f>
        <v>0</v>
      </c>
      <c r="AL19" s="9">
        <f>POWER(0.925,ED19-1)*AL$7*(1+(AL$8/100))*(AL$1)*(NOT(ISBLANK(ED19)))</f>
        <v>0</v>
      </c>
      <c r="AM19" s="9">
        <f>POWER(0.925,EE19-1)*AM$7*(1+(AM$8/100))*(AM$1)*(NOT(ISBLANK(EE19)))</f>
        <v>0</v>
      </c>
      <c r="AN19" s="9">
        <f>POWER(0.925,EF19-1)*AN$7*(1+(AN$8/100))*(AN$1)*(NOT(ISBLANK(EF19)))</f>
        <v>0</v>
      </c>
      <c r="AO19" s="9">
        <f>POWER(0.925,EG19-1)*AO$7*(1+(AO$8/100))*(AO$1)*(NOT(ISBLANK(EG19)))</f>
        <v>0</v>
      </c>
      <c r="AP19" s="9">
        <f>POWER(0.925,EH19-1)*AP$7*(1+(AP$8/100))*(AP$1)*(NOT(ISBLANK(EH19)))</f>
        <v>285.00000000000006</v>
      </c>
      <c r="AQ19" s="9">
        <f>POWER(0.925,EI19-1)*AQ$7*(1+(AQ$8/100))*(AQ$1)*(NOT(ISBLANK(EI19)))</f>
        <v>0</v>
      </c>
      <c r="AR19" s="9">
        <f>POWER(0.925,EJ19-1)*AR$7*(1+(AR$8/100))*(AR$1)*(NOT(ISBLANK(EJ19)))</f>
        <v>0</v>
      </c>
      <c r="AS19" s="9">
        <f>POWER(0.925,EK19-1)*AS$7*(1+(AS$8/100))*(AS$1)*(NOT(ISBLANK(EK19)))</f>
        <v>0</v>
      </c>
      <c r="AT19" s="9">
        <f>POWER(0.925,EL19-1)*AT$7*(1+(AT$8/100))*(AT$1)*(NOT(ISBLANK(EL19)))</f>
        <v>0</v>
      </c>
      <c r="AU19" s="9">
        <f>POWER(0.925,EM19-1)*AU$7*(1+(AU$8/100))*(AU$1)*(NOT(ISBLANK(EM19)))</f>
        <v>0</v>
      </c>
      <c r="AV19" s="9">
        <f>POWER(0.925,EN19-1)*AV$7*(1+(AV$8/100))*(AV$1)*(NOT(ISBLANK(EN19)))</f>
        <v>210.87891000000002</v>
      </c>
      <c r="AW19" s="9">
        <f>POWER(0.925,EO19-1)*AW$7*(1+(AW$8/100))*(AW$1)*(NOT(ISBLANK(EO19)))</f>
        <v>0</v>
      </c>
      <c r="AX19" s="9">
        <f>POWER(0.925,EP19-1)*AX$7*(1+(AX$8/100))*(AX$1)*(NOT(ISBLANK(EP19)))</f>
        <v>0</v>
      </c>
      <c r="AY19" s="9">
        <f>POWER(0.925,EQ19-1)*AY$7*(1+(AY$8/100))*(AY$1)*(NOT(ISBLANK(EQ19)))</f>
        <v>0</v>
      </c>
      <c r="AZ19" s="9">
        <f>POWER(0.925,ER19-1)*AZ$7*(1+(AZ$8/100))*(AZ$1)*(NOT(ISBLANK(ER19)))</f>
        <v>0</v>
      </c>
      <c r="BA19" s="9">
        <f>POWER(0.925,ES19-1)*BA$7*(1+(BA$8/100))*(BA$1)*(NOT(ISBLANK(ES19)))</f>
        <v>0</v>
      </c>
      <c r="BB19" s="9">
        <f>POWER(0.925,ET19-1)*BB$7*(1+(BB$8/100))*(BB$1)*(NOT(ISBLANK(ET19)))</f>
        <v>0</v>
      </c>
      <c r="BC19" s="9">
        <f>POWER(0.925,EU19-1)*BC$7*(1+(BC$8/100))*(BC$1)*(NOT(ISBLANK(EU19)))</f>
        <v>75.180528070312519</v>
      </c>
      <c r="BD19" s="9">
        <f>POWER(0.925,EV19-1)*BD$7*(1+(BD$8/100))*(BD$1)*(NOT(ISBLANK(EV19)))</f>
        <v>0</v>
      </c>
      <c r="BE19" s="9">
        <f>POWER(0.925,EW19-1)*BE$7*(1+(BE$8/100))*(BE$1)*(NOT(ISBLANK(EW19)))</f>
        <v>0</v>
      </c>
      <c r="BF19" s="9">
        <f>POWER(0.925,EX19-1)*BF$7*(1+(BF$8/100))*(BF$1)*(NOT(ISBLANK(EX19)))</f>
        <v>0</v>
      </c>
      <c r="BG19" s="9">
        <f>POWER(0.925,EY19-1)*BG$7*(1+(BG$8/100))*(BG$1)*(NOT(ISBLANK(EY19)))</f>
        <v>0</v>
      </c>
      <c r="BH19" s="9">
        <v>0</v>
      </c>
      <c r="BI19" s="9">
        <v>0</v>
      </c>
      <c r="BJ19" s="9">
        <f>POWER(0.925,FB19-1)*BJ$7*(1+(BJ$8/100))*(BJ$1)*(NOT(ISBLANK(FB19)))</f>
        <v>0</v>
      </c>
      <c r="BK19" s="9">
        <f>POWER(0.925,FC19-1)*BK$7*(1+(BK$8/100))*(BK$1)*(NOT(ISBLANK(FC19)))</f>
        <v>0</v>
      </c>
      <c r="BL19" s="9">
        <f>POWER(0.925,FD19-1)*BL$7*(1+(BL$8/100))*(BL$1)*(NOT(ISBLANK(FD19)))</f>
        <v>0</v>
      </c>
      <c r="BM19" s="9">
        <f>POWER(0.925,FE19-1)*BM$7*(1+(BM$8/100))*(BM$1)*(NOT(ISBLANK(FE19)))</f>
        <v>0</v>
      </c>
      <c r="BN19" s="9">
        <f>POWER(0.925,FF19-1)*BN$7*(1+(BN$8/100))*(BN$1)*(NOT(ISBLANK(FF19)))</f>
        <v>0</v>
      </c>
      <c r="BO19" s="9">
        <f>POWER(0.925,FG19-1)*BO$7*(1+(BO$8/100))*(BO$1)*(NOT(ISBLANK(FG19)))</f>
        <v>0</v>
      </c>
      <c r="BP19" s="9">
        <f>POWER(0.925,FH19-1)*BP$7*(1+(BP$8/100))*(BP$1)*(NOT(ISBLANK(FH19)))</f>
        <v>0</v>
      </c>
      <c r="BQ19" s="9">
        <f>POWER(0.925,FI19-1)*BQ$7*(1+(BQ$8/100))*(BQ$1)*(NOT(ISBLANK(FI19)))</f>
        <v>0</v>
      </c>
      <c r="BR19" s="9">
        <f>POWER(0.925,FJ19-1)*BR$7*(1+(BR$8/100))*(BR$1)*(NOT(ISBLANK(FJ19)))</f>
        <v>0</v>
      </c>
      <c r="BS19" s="9">
        <f>POWER(0.925,FK19-1)*BS$7*(1+(BS$8/100))*(BS$1)*(NOT(ISBLANK(FK19)))</f>
        <v>0</v>
      </c>
      <c r="BT19" s="9">
        <f>POWER(0.925,FL19-1)*BT$7*(1+(BT$8/100))*(BT$1)*(NOT(ISBLANK(FL19)))</f>
        <v>0</v>
      </c>
      <c r="BU19" s="9">
        <f>POWER(0.925,FM19-1)*BU$7*(1+(BU$8/100))*(BU$1)*(NOT(ISBLANK(FM19)))</f>
        <v>0</v>
      </c>
      <c r="BV19" s="9">
        <f>POWER(0.925,FN19-1)*BV$7*(1+(BV$8/100))*(BV$1)*(NOT(ISBLANK(FN19)))</f>
        <v>0</v>
      </c>
      <c r="BW19" s="9">
        <f>POWER(0.925,FO19-1)*BW$7*(1+(BW$8/100))*(BW$1)*(NOT(ISBLANK(FO19)))</f>
        <v>0</v>
      </c>
      <c r="BX19" s="9">
        <f>POWER(0.925,FP19-1)*BX$7*(1+(BX$8/100))*(BX$1)*(NOT(ISBLANK(FP19)))</f>
        <v>0</v>
      </c>
      <c r="BY19" s="9">
        <f>POWER(0.925,FQ19-1)*BY$7*(1+(BY$8/100))*(BY$1)*(NOT(ISBLANK(FQ19)))</f>
        <v>0</v>
      </c>
      <c r="BZ19" s="9">
        <f>POWER(0.925,FR19-1)*BZ$7*(1+(BZ$8/100))*(BZ$1)*(NOT(ISBLANK(FR19)))</f>
        <v>0</v>
      </c>
      <c r="CA19" s="9">
        <f>POWER(0.925,FS19-1)*CA$7*(1+(CA$8/100))*(CA$1)*(NOT(ISBLANK(FS19)))</f>
        <v>0</v>
      </c>
      <c r="CB19" s="9">
        <f>POWER(0.925,FT19-1)*CB$7*(1+(CB$8/100))*(CB$1)*(NOT(ISBLANK(FT19)))</f>
        <v>0</v>
      </c>
      <c r="CC19" s="9">
        <f>POWER(0.925,FU19-1)*CC$7*(1+(CC$8/100))*(CC$1)*(NOT(ISBLANK(FU19)))</f>
        <v>0</v>
      </c>
      <c r="CD19" s="9">
        <f>POWER(0.925,FV19-1)*CD$7*(1+(CD$8/100))*(CD$1)*(NOT(ISBLANK(FV19)))</f>
        <v>0</v>
      </c>
      <c r="CE19" s="9">
        <f>POWER(0.925,FW19-1)*CE$7*(1+(CE$8/100))*(CE$1)*(NOT(ISBLANK(FW19)))</f>
        <v>0</v>
      </c>
      <c r="CF19" s="9">
        <f>POWER(0.925,FX19-1)*CF$7*(1+(CF$8/100))*(CF$1)*(NOT(ISBLANK(FX19)))</f>
        <v>0</v>
      </c>
      <c r="CG19" s="9">
        <f>POWER(0.925,FY19-1)*CG$7*(1+(CG$8/100))*(CG$1)*(NOT(ISBLANK(FY19)))</f>
        <v>0</v>
      </c>
      <c r="CH19" s="9">
        <f>POWER(0.925,FZ19-1)*CH$7*(1+(CH$8/100))*(CH$1)*(NOT(ISBLANK(FZ19)))</f>
        <v>0</v>
      </c>
      <c r="CI19" s="9">
        <f>POWER(0.925,GA19-1)*CI$7*(1+(CI$8/100))*(CI$1)*(NOT(ISBLANK(GA19)))</f>
        <v>0</v>
      </c>
      <c r="CJ19" s="9">
        <f>POWER(0.925,GB19-1)*CJ$7*(1+(CJ$8/100))*(CJ$1)*(NOT(ISBLANK(GB19)))</f>
        <v>0</v>
      </c>
      <c r="CK19" s="9">
        <f>POWER(0.925,GC19-1)*CK$7*(1+(CK$8/100))*(CK$1)*(NOT(ISBLANK(GC19)))</f>
        <v>0</v>
      </c>
      <c r="CL19" s="9">
        <f>POWER(0.925,GD19-1)*CL$7*(1+(CL$8/100))*(CL$1)*(NOT(ISBLANK(GD19)))</f>
        <v>0</v>
      </c>
      <c r="CM19" s="9">
        <f>POWER(0.925,GE19-1)*CM$7*(1+(CM$8/100))*(CM$1)*(NOT(ISBLANK(GE19)))</f>
        <v>0</v>
      </c>
      <c r="CN19" s="9">
        <f>POWER(0.925,GF19-1)*CN$7*(1+(CN$8/100))*(CN$1)*(NOT(ISBLANK(GF19)))</f>
        <v>0</v>
      </c>
      <c r="CO19" s="9">
        <f>POWER(0.925,GG19-1)*CO$7*(1+(CO$8/100))*(CO$1)*(NOT(ISBLANK(GG19)))</f>
        <v>0</v>
      </c>
      <c r="CP19" s="9">
        <f>POWER(0.925,GH19-1)*CP$7*(1+(CP$8/100))*(CP$1)*(NOT(ISBLANK(GH19)))</f>
        <v>0</v>
      </c>
      <c r="CQ19" s="9">
        <f>POWER(0.925,GI19-1)*CQ$7*(1+(CQ$8/100))*(CQ$1)*(NOT(ISBLANK(GI19)))</f>
        <v>0</v>
      </c>
      <c r="CR19" s="9">
        <f>POWER(0.925,GJ19-1)*CR$7*(1+(CR$8/100))*(CR$1)*(NOT(ISBLANK(GJ19)))</f>
        <v>0</v>
      </c>
      <c r="CS19" s="9">
        <f>POWER(0.925,GK19-1)*CS$7*(1+(CS$8/100))*(CS$1)*(NOT(ISBLANK(GK19)))</f>
        <v>0</v>
      </c>
      <c r="CT19" s="9">
        <f>POWER(0.925,GL19-1)*CT$7*(1+(CT$8/100))*(CT$1)*(NOT(ISBLANK(GL19)))</f>
        <v>0</v>
      </c>
      <c r="CU19" s="9">
        <f>POWER(0.925,GM19-1)*CU$7*(1+(CU$8/100))*(CU$1)*(NOT(ISBLANK(GM19)))</f>
        <v>0</v>
      </c>
      <c r="CV19" s="9">
        <f>POWER(0.925,GN19-1)*CV$7*(1+(CV$8/100))*(CV$1)*(NOT(ISBLANK(GN19)))</f>
        <v>0</v>
      </c>
      <c r="CW19" s="9">
        <f>POWER(0.925,GO19-1)*CW$7*(1+(CW$8/100))*(CW$1)*(NOT(ISBLANK(GO19)))</f>
        <v>0</v>
      </c>
      <c r="CX19" s="9">
        <f>POWER(0.925,GP19-1)*CX$7*(1+(CX$8/100))*(CX$1)*(NOT(ISBLANK(GP19)))</f>
        <v>0</v>
      </c>
      <c r="CY19" s="9">
        <f>POWER(0.925,GQ19-1)*CY$7*(1+(CY$8/100))*(CY$1)*(NOT(ISBLANK(GQ19)))</f>
        <v>0</v>
      </c>
      <c r="CZ19" s="9">
        <f>POWER(0.925,GR19-1)*CZ$7*(1+(CZ$8/100))*(CZ$1)*(NOT(ISBLANK(GR19)))</f>
        <v>0</v>
      </c>
      <c r="DA19" s="9">
        <f>POWER(0.925,GS19-1)*DA$7*(1+(DA$8/100))*(DA$1)*(NOT(ISBLANK(GS19)))</f>
        <v>0</v>
      </c>
      <c r="DB19" s="9">
        <f>POWER(0.925,GT19-1)*DB$7*(1+(DB$8/100))*(DB$1)*(NOT(ISBLANK(GT19)))</f>
        <v>0</v>
      </c>
      <c r="DC19" s="9">
        <f>POWER(0.925,GU19-1)*DC$7*(1+(DC$8/100))*(DC$1)*(NOT(ISBLANK(GU19)))</f>
        <v>0</v>
      </c>
      <c r="DD19" s="9">
        <f>POWER(0.925,GV19-1)*DD$7*(1+(DD$8/100))*(DD$1)*(NOT(ISBLANK(GV19)))</f>
        <v>0</v>
      </c>
      <c r="DE19" s="9">
        <f>POWER(0.925,GW19-1)*DE$7*(1+(DE$8/100))*(DE$1)*(NOT(ISBLANK(GW19)))</f>
        <v>0</v>
      </c>
      <c r="DF19" s="9">
        <f>POWER(0.925,GX19-1)*DF$7*(1+(DF$8/100))*(DF$1)*(NOT(ISBLANK(GX19)))</f>
        <v>0</v>
      </c>
      <c r="DG19" s="9">
        <f>POWER(0.925,GY19-1)*DG$7*(1+(DG$8/100))*(DG$1)*(NOT(ISBLANK(GY19)))</f>
        <v>0</v>
      </c>
      <c r="DH19" s="9">
        <f>POWER(0.925,GZ19-1)*DH$7*(1+(DH$8/100))*(DH$1)*(NOT(ISBLANK(GZ19)))</f>
        <v>0</v>
      </c>
      <c r="DI19" s="9">
        <f>POWER(0.925,HA19-1)*DI$7*(1+(DI$8/100))*(DI$1)*(NOT(ISBLANK(HA19)))</f>
        <v>0</v>
      </c>
      <c r="DJ19" s="9">
        <f>POWER(0.925,HB19-1)*DJ$7*(1+(DJ$8/100))*(DJ$1)*(NOT(ISBLANK(HB19)))</f>
        <v>0</v>
      </c>
      <c r="DK19" s="9">
        <f>POWER(0.925,HC19-1)*DK$7*(1+(DK$8/100))*(DK$1)*(NOT(ISBLANK(HC19)))</f>
        <v>0</v>
      </c>
      <c r="DL19" s="9">
        <f>POWER(0.925,HD19-1)*DL$7*(1+(DL$8/100))*(DL$1)*(NOT(ISBLANK(HD19)))</f>
        <v>0</v>
      </c>
      <c r="DM19" s="9">
        <f>POWER(0.925,HE19-1)*DM$7*(1+(DM$8/100))*(DM$1)*(NOT(ISBLANK(HE19)))</f>
        <v>0</v>
      </c>
      <c r="EH19" s="1">
        <v>1</v>
      </c>
      <c r="EN19" s="1">
        <v>2</v>
      </c>
      <c r="EU19" s="1">
        <v>4</v>
      </c>
      <c r="EY19" s="1">
        <v>3</v>
      </c>
      <c r="EZ19" s="1">
        <v>3</v>
      </c>
      <c r="FG19" s="1">
        <v>10</v>
      </c>
      <c r="FK19" s="1">
        <v>1</v>
      </c>
      <c r="FL19">
        <v>1</v>
      </c>
      <c r="FP19">
        <v>3</v>
      </c>
      <c r="FU19" s="1">
        <v>3</v>
      </c>
      <c r="FV19" s="1">
        <v>5</v>
      </c>
      <c r="FZ19" s="1"/>
      <c r="GA19" s="1"/>
    </row>
    <row r="20" spans="1:185">
      <c r="A20" s="1">
        <f>A19+1</f>
        <v>11</v>
      </c>
      <c r="C20" s="1">
        <f>IF(H20=H19,C19,(A20))</f>
        <v>11</v>
      </c>
      <c r="D20" s="1">
        <v>13</v>
      </c>
      <c r="E20" s="16" t="str">
        <f>IF(C20&gt;D20,CONCATENATE("↓",(C20-D20)),(IF(C20=D20,"↔",CONCATENATE("↑",(D20-C20)))))</f>
        <v>↑2</v>
      </c>
      <c r="F20" s="1" t="s">
        <v>238</v>
      </c>
      <c r="G20" s="1" t="s">
        <v>15</v>
      </c>
      <c r="H20" s="10">
        <f>SUM(K20:T20)</f>
        <v>371.52176180786148</v>
      </c>
      <c r="I20" s="9">
        <f>COUNTIF(V20:AP20,"&gt;0")</f>
        <v>2</v>
      </c>
      <c r="J20" s="9">
        <f>COUNTIF(AQ20:CE20,"&gt;0")</f>
        <v>0</v>
      </c>
      <c r="K20" s="10">
        <f>LARGE($V20:$AP20,1)</f>
        <v>192.99831782226568</v>
      </c>
      <c r="L20" s="10">
        <f>LARGE($V20:$AP20,2)</f>
        <v>178.52344398559578</v>
      </c>
      <c r="M20" s="10">
        <f>LARGE($V20:$AP20,3)</f>
        <v>0</v>
      </c>
      <c r="N20" s="10">
        <f>LARGE($V20:$AP20,4)</f>
        <v>0</v>
      </c>
      <c r="O20" s="10">
        <f>LARGE($V20:$AP20,5)</f>
        <v>0</v>
      </c>
      <c r="P20" s="10">
        <f>LARGE($AQ20:$CE20,1)</f>
        <v>0</v>
      </c>
      <c r="Q20" s="10">
        <f>LARGE($AQ20:$CE20,2)</f>
        <v>0</v>
      </c>
      <c r="R20" s="10">
        <f>LARGE($AQ20:$CE20,3)</f>
        <v>0</v>
      </c>
      <c r="S20" s="10">
        <f>LARGE($AQ20:$CE20,4)</f>
        <v>0</v>
      </c>
      <c r="T20" s="10">
        <f>LARGE($AQ20:$CE20,5)</f>
        <v>0</v>
      </c>
      <c r="U20"/>
      <c r="V20" s="9">
        <f>POWER(0.925,DN20-1)*V$7*(1+(V$8/100))*(V$1)*(NOT(ISBLANK(DN20)))</f>
        <v>0</v>
      </c>
      <c r="W20" s="9">
        <f>POWER(0.925,DO20-1)*W$7*(1+(W$8/100))*(W$1)*(NOT(ISBLANK(DO20)))</f>
        <v>0</v>
      </c>
      <c r="X20" s="9">
        <f>POWER(0.925,DP20-1)*X$7*(1+(X$8/100))*(X$1)*(NOT(ISBLANK(DP20)))</f>
        <v>0</v>
      </c>
      <c r="Y20" s="9">
        <f>POWER(0.925,DQ20-1)*Y$7*(1+(Y$8/100))*(Y$1)*(NOT(ISBLANK(DQ20)))</f>
        <v>0</v>
      </c>
      <c r="Z20" s="9">
        <f>POWER(0.925,DR20-1)*Z$7*(1+(Z$8/100))*(Z$1)*(NOT(ISBLANK(DR20)))</f>
        <v>0</v>
      </c>
      <c r="AA20" s="9">
        <f>POWER(0.925,DS20-1)*AA$7*(1+(AA$8/100))*(AA$1)*(NOT(ISBLANK(DS20)))</f>
        <v>0</v>
      </c>
      <c r="AB20" s="9">
        <f>POWER(0.925,DT20-1)*AB$7*(1+(AB$8/100))*(AB$1)*(NOT(ISBLANK(DT20)))</f>
        <v>0</v>
      </c>
      <c r="AC20" s="9">
        <f>POWER(0.925,DU20-1)*AC$7*(1+(AC$8/100))*(AC$1)*(NOT(ISBLANK(DU20)))</f>
        <v>0</v>
      </c>
      <c r="AD20" s="9">
        <f>POWER(0.925,DV20-1)*AD$7*(1+(AD$8/100))*(AD$1)*(NOT(ISBLANK(DV20)))</f>
        <v>0</v>
      </c>
      <c r="AE20" s="9">
        <f>POWER(0.925,DW20-1)*AE$7*(1+(AE$8/100))*(AE$1)*(NOT(ISBLANK(DW20)))</f>
        <v>0</v>
      </c>
      <c r="AF20" s="9">
        <f>POWER(0.925,DX20-1)*AF$7*(1+(AF$8/100))*(AF$1)*(NOT(ISBLANK(DX20)))</f>
        <v>0</v>
      </c>
      <c r="AG20" s="9">
        <f>POWER(0.925,DY20-1)*AG$7*(1+(AG$8/100))*(AG$1)*(NOT(ISBLANK(DY20)))</f>
        <v>0</v>
      </c>
      <c r="AH20" s="9">
        <f>POWER(0.925,DZ20-1)*AH$7*(1+(AH$8/100))*(AH$1)*(NOT(ISBLANK(DZ20)))</f>
        <v>0</v>
      </c>
      <c r="AI20" s="9">
        <f>POWER(0.925,EA20-1)*AI$7*(1+(AI$8/100))*(AI$1)*(NOT(ISBLANK(EA20)))</f>
        <v>0</v>
      </c>
      <c r="AJ20" s="9">
        <f>POWER(0.925,EB20-1)*AJ$7*(1+(AJ$8/100))*(AJ$1)*(NOT(ISBLANK(EB20)))</f>
        <v>0</v>
      </c>
      <c r="AK20" s="9">
        <f>POWER(0.925,EC20-1)*AK$7*(1+(AK$8/100))*(AK$1)*(NOT(ISBLANK(EC20)))</f>
        <v>0</v>
      </c>
      <c r="AL20" s="9">
        <f>POWER(0.925,ED20-1)*AL$7*(1+(AL$8/100))*(AL$1)*(NOT(ISBLANK(ED20)))</f>
        <v>0</v>
      </c>
      <c r="AM20" s="9">
        <f>POWER(0.925,EE20-1)*AM$7*(1+(AM$8/100))*(AM$1)*(NOT(ISBLANK(EE20)))</f>
        <v>0</v>
      </c>
      <c r="AN20" s="9">
        <f>POWER(0.925,EF20-1)*AN$7*(1+(AN$8/100))*(AN$1)*(NOT(ISBLANK(EF20)))</f>
        <v>0</v>
      </c>
      <c r="AO20" s="9">
        <f>POWER(0.925,EG20-1)*AO$7*(1+(AO$8/100))*(AO$1)*(NOT(ISBLANK(EG20)))</f>
        <v>192.99831782226568</v>
      </c>
      <c r="AP20" s="9">
        <f>POWER(0.925,EH20-1)*AP$7*(1+(AP$8/100))*(AP$1)*(NOT(ISBLANK(EH20)))</f>
        <v>178.52344398559578</v>
      </c>
      <c r="AQ20" s="9">
        <f>POWER(0.925,EI20-1)*AQ$7*(1+(AQ$8/100))*(AQ$1)*(NOT(ISBLANK(EI20)))</f>
        <v>0</v>
      </c>
      <c r="AR20" s="9">
        <f>POWER(0.925,EJ20-1)*AR$7*(1+(AR$8/100))*(AR$1)*(NOT(ISBLANK(EJ20)))</f>
        <v>0</v>
      </c>
      <c r="AS20" s="9">
        <f>POWER(0.925,EK20-1)*AS$7*(1+(AS$8/100))*(AS$1)*(NOT(ISBLANK(EK20)))</f>
        <v>0</v>
      </c>
      <c r="AT20" s="9">
        <f>POWER(0.925,EL20-1)*AT$7*(1+(AT$8/100))*(AT$1)*(NOT(ISBLANK(EL20)))</f>
        <v>0</v>
      </c>
      <c r="AU20" s="9">
        <f>POWER(0.925,EM20-1)*AU$7*(1+(AU$8/100))*(AU$1)*(NOT(ISBLANK(EM20)))</f>
        <v>0</v>
      </c>
      <c r="AV20" s="9">
        <f>POWER(0.925,EN20-1)*AV$7*(1+(AV$8/100))*(AV$1)*(NOT(ISBLANK(EN20)))</f>
        <v>0</v>
      </c>
      <c r="AW20" s="9">
        <f>POWER(0.925,EO20-1)*AW$7*(1+(AW$8/100))*(AW$1)*(NOT(ISBLANK(EO20)))</f>
        <v>0</v>
      </c>
      <c r="AX20" s="9">
        <f>POWER(0.925,EP20-1)*AX$7*(1+(AX$8/100))*(AX$1)*(NOT(ISBLANK(EP20)))</f>
        <v>0</v>
      </c>
      <c r="AY20" s="9">
        <f>POWER(0.925,EQ20-1)*AY$7*(1+(AY$8/100))*(AY$1)*(NOT(ISBLANK(EQ20)))</f>
        <v>0</v>
      </c>
      <c r="AZ20" s="9">
        <f>POWER(0.925,ER20-1)*AZ$7*(1+(AZ$8/100))*(AZ$1)*(NOT(ISBLANK(ER20)))</f>
        <v>0</v>
      </c>
      <c r="BA20" s="9">
        <f>POWER(0.925,ES20-1)*BA$7*(1+(BA$8/100))*(BA$1)*(NOT(ISBLANK(ES20)))</f>
        <v>0</v>
      </c>
      <c r="BB20" s="9">
        <f>POWER(0.925,ET20-1)*BB$7*(1+(BB$8/100))*(BB$1)*(NOT(ISBLANK(ET20)))</f>
        <v>0</v>
      </c>
      <c r="BC20" s="9">
        <f>POWER(0.925,EU20-1)*BC$7*(1+(BC$8/100))*(BC$1)*(NOT(ISBLANK(EU20)))</f>
        <v>0</v>
      </c>
      <c r="BD20" s="9">
        <f>POWER(0.925,EV20-1)*BD$7*(1+(BD$8/100))*(BD$1)*(NOT(ISBLANK(EV20)))</f>
        <v>0</v>
      </c>
      <c r="BE20" s="9">
        <f>POWER(0.925,EW20-1)*BE$7*(1+(BE$8/100))*(BE$1)*(NOT(ISBLANK(EW20)))</f>
        <v>0</v>
      </c>
      <c r="BF20" s="9">
        <f>POWER(0.925,EX20-1)*BF$7*(1+(BF$8/100))*(BF$1)*(NOT(ISBLANK(EX20)))</f>
        <v>0</v>
      </c>
      <c r="BG20" s="9">
        <f>POWER(0.925,EY20-1)*BG$7*(1+(BG$8/100))*(BG$1)*(NOT(ISBLANK(EY20)))</f>
        <v>0</v>
      </c>
      <c r="BH20" s="9">
        <f>POWER(0.925,EZ20-1)*BH$7*(1+(BH$8/100))*(BH$1)*(NOT(ISBLANK(EZ20)))</f>
        <v>0</v>
      </c>
      <c r="BI20" s="9">
        <f>POWER(0.925,FA20-1)*BI$7*(1+(BI$8/100))*(BI$1)*(NOT(ISBLANK(FA20)))</f>
        <v>0</v>
      </c>
      <c r="BJ20" s="9">
        <f>POWER(0.925,FB20-1)*BJ$7*(1+(BJ$8/100))*(BJ$1)*(NOT(ISBLANK(FB20)))</f>
        <v>0</v>
      </c>
      <c r="BK20" s="9">
        <f>POWER(0.925,FC20-1)*BK$7*(1+(BK$8/100))*(BK$1)*(NOT(ISBLANK(FC20)))</f>
        <v>0</v>
      </c>
      <c r="BL20" s="9">
        <f>POWER(0.925,FD20-1)*BL$7*(1+(BL$8/100))*(BL$1)*(NOT(ISBLANK(FD20)))</f>
        <v>0</v>
      </c>
      <c r="BM20" s="9">
        <f>POWER(0.925,FE20-1)*BM$7*(1+(BM$8/100))*(BM$1)*(NOT(ISBLANK(FE20)))</f>
        <v>0</v>
      </c>
      <c r="BN20" s="9">
        <f>POWER(0.925,FF20-1)*BN$7*(1+(BN$8/100))*(BN$1)*(NOT(ISBLANK(FF20)))</f>
        <v>0</v>
      </c>
      <c r="BO20" s="9">
        <f>POWER(0.925,FG20-1)*BO$7*(1+(BO$8/100))*(BO$1)*(NOT(ISBLANK(FG20)))</f>
        <v>0</v>
      </c>
      <c r="BP20" s="9">
        <f>POWER(0.925,FH20-1)*BP$7*(1+(BP$8/100))*(BP$1)*(NOT(ISBLANK(FH20)))</f>
        <v>0</v>
      </c>
      <c r="BQ20" s="9">
        <f>POWER(0.925,FI20-1)*BQ$7*(1+(BQ$8/100))*(BQ$1)*(NOT(ISBLANK(FI20)))</f>
        <v>0</v>
      </c>
      <c r="BR20" s="9">
        <f>POWER(0.925,FJ20-1)*BR$7*(1+(BR$8/100))*(BR$1)*(NOT(ISBLANK(FJ20)))</f>
        <v>0</v>
      </c>
      <c r="BS20" s="9">
        <f>POWER(0.925,FK20-1)*BS$7*(1+(BS$8/100))*(BS$1)*(NOT(ISBLANK(FK20)))</f>
        <v>0</v>
      </c>
      <c r="BT20" s="9">
        <f>POWER(0.925,FL20-1)*BT$7*(1+(BT$8/100))*(BT$1)*(NOT(ISBLANK(FL20)))</f>
        <v>0</v>
      </c>
      <c r="BU20" s="9">
        <f>POWER(0.925,FM20-1)*BU$7*(1+(BU$8/100))*(BU$1)*(NOT(ISBLANK(FM20)))</f>
        <v>0</v>
      </c>
      <c r="BV20" s="9">
        <f>POWER(0.925,FN20-1)*BV$7*(1+(BV$8/100))*(BV$1)*(NOT(ISBLANK(FN20)))</f>
        <v>0</v>
      </c>
      <c r="BW20" s="9">
        <f>POWER(0.925,FO20-1)*BW$7*(1+(BW$8/100))*(BW$1)*(NOT(ISBLANK(FO20)))</f>
        <v>0</v>
      </c>
      <c r="BX20" s="9">
        <f>POWER(0.925,FP20-1)*BX$7*(1+(BX$8/100))*(BX$1)*(NOT(ISBLANK(FP20)))</f>
        <v>0</v>
      </c>
      <c r="BY20" s="9">
        <f>POWER(0.925,FQ20-1)*BY$7*(1+(BY$8/100))*(BY$1)*(NOT(ISBLANK(FQ20)))</f>
        <v>0</v>
      </c>
      <c r="BZ20" s="9">
        <f>POWER(0.925,FR20-1)*BZ$7*(1+(BZ$8/100))*(BZ$1)*(NOT(ISBLANK(FR20)))</f>
        <v>0</v>
      </c>
      <c r="CA20" s="9">
        <f>POWER(0.925,FS20-1)*CA$7*(1+(CA$8/100))*(CA$1)*(NOT(ISBLANK(FS20)))</f>
        <v>0</v>
      </c>
      <c r="CB20" s="9">
        <f>POWER(0.925,FT20-1)*CB$7*(1+(CB$8/100))*(CB$1)*(NOT(ISBLANK(FT20)))</f>
        <v>0</v>
      </c>
      <c r="CC20" s="9">
        <f>POWER(0.925,FU20-1)*CC$7*(1+(CC$8/100))*(CC$1)*(NOT(ISBLANK(FU20)))</f>
        <v>0</v>
      </c>
      <c r="CD20" s="9">
        <f>POWER(0.925,FV20-1)*CD$7*(1+(CD$8/100))*(CD$1)*(NOT(ISBLANK(FV20)))</f>
        <v>0</v>
      </c>
      <c r="CE20" s="9">
        <f>POWER(0.925,FW20-1)*CE$7*(1+(CE$8/100))*(CE$1)*(NOT(ISBLANK(FW20)))</f>
        <v>0</v>
      </c>
      <c r="CF20" s="9">
        <f>POWER(0.925,FX20-1)*CF$7*(1+(CF$8/100))*(CF$1)*(NOT(ISBLANK(FX20)))</f>
        <v>0</v>
      </c>
      <c r="CG20" s="9">
        <f>POWER(0.925,FY20-1)*CG$7*(1+(CG$8/100))*(CG$1)*(NOT(ISBLANK(FY20)))</f>
        <v>0</v>
      </c>
      <c r="CH20" s="9">
        <f>POWER(0.925,FZ20-1)*CH$7*(1+(CH$8/100))*(CH$1)*(NOT(ISBLANK(FZ20)))</f>
        <v>0</v>
      </c>
      <c r="CI20" s="9">
        <f>POWER(0.925,GA20-1)*CI$7*(1+(CI$8/100))*(CI$1)*(NOT(ISBLANK(GA20)))</f>
        <v>0</v>
      </c>
      <c r="CJ20" s="9">
        <f>POWER(0.925,GB20-1)*CJ$7*(1+(CJ$8/100))*(CJ$1)*(NOT(ISBLANK(GB20)))</f>
        <v>0</v>
      </c>
      <c r="CK20" s="9">
        <f>POWER(0.925,GC20-1)*CK$7*(1+(CK$8/100))*(CK$1)*(NOT(ISBLANK(GC20)))</f>
        <v>0</v>
      </c>
      <c r="CL20" s="9">
        <f>POWER(0.925,GD20-1)*CL$7*(1+(CL$8/100))*(CL$1)*(NOT(ISBLANK(GD20)))</f>
        <v>0</v>
      </c>
      <c r="CM20" s="9">
        <f>POWER(0.925,GE20-1)*CM$7*(1+(CM$8/100))*(CM$1)*(NOT(ISBLANK(GE20)))</f>
        <v>0</v>
      </c>
      <c r="CN20" s="9">
        <f>POWER(0.925,GF20-1)*CN$7*(1+(CN$8/100))*(CN$1)*(NOT(ISBLANK(GF20)))</f>
        <v>0</v>
      </c>
      <c r="CO20" s="9">
        <f>POWER(0.925,GG20-1)*CO$7*(1+(CO$8/100))*(CO$1)*(NOT(ISBLANK(GG20)))</f>
        <v>0</v>
      </c>
      <c r="CP20" s="9">
        <f>POWER(0.925,GH20-1)*CP$7*(1+(CP$8/100))*(CP$1)*(NOT(ISBLANK(GH20)))</f>
        <v>0</v>
      </c>
      <c r="CQ20" s="9">
        <f>POWER(0.925,GI20-1)*CQ$7*(1+(CQ$8/100))*(CQ$1)*(NOT(ISBLANK(GI20)))</f>
        <v>0</v>
      </c>
      <c r="CR20" s="9">
        <f>POWER(0.925,GJ20-1)*CR$7*(1+(CR$8/100))*(CR$1)*(NOT(ISBLANK(GJ20)))</f>
        <v>0</v>
      </c>
      <c r="CS20" s="9">
        <f>POWER(0.925,GK20-1)*CS$7*(1+(CS$8/100))*(CS$1)*(NOT(ISBLANK(GK20)))</f>
        <v>0</v>
      </c>
      <c r="CT20" s="9">
        <f>POWER(0.925,GL20-1)*CT$7*(1+(CT$8/100))*(CT$1)*(NOT(ISBLANK(GL20)))</f>
        <v>0</v>
      </c>
      <c r="CU20" s="9">
        <f>POWER(0.925,GM20-1)*CU$7*(1+(CU$8/100))*(CU$1)*(NOT(ISBLANK(GM20)))</f>
        <v>0</v>
      </c>
      <c r="CV20" s="9">
        <f>POWER(0.925,GN20-1)*CV$7*(1+(CV$8/100))*(CV$1)*(NOT(ISBLANK(GN20)))</f>
        <v>0</v>
      </c>
      <c r="CW20" s="9">
        <f>POWER(0.925,GO20-1)*CW$7*(1+(CW$8/100))*(CW$1)*(NOT(ISBLANK(GO20)))</f>
        <v>0</v>
      </c>
      <c r="CX20" s="9">
        <f>POWER(0.925,GP20-1)*CX$7*(1+(CX$8/100))*(CX$1)*(NOT(ISBLANK(GP20)))</f>
        <v>0</v>
      </c>
      <c r="CY20" s="9">
        <f>POWER(0.925,GQ20-1)*CY$7*(1+(CY$8/100))*(CY$1)*(NOT(ISBLANK(GQ20)))</f>
        <v>0</v>
      </c>
      <c r="CZ20" s="9">
        <f>POWER(0.925,GR20-1)*CZ$7*(1+(CZ$8/100))*(CZ$1)*(NOT(ISBLANK(GR20)))</f>
        <v>0</v>
      </c>
      <c r="DA20" s="9">
        <f>POWER(0.925,GS20-1)*DA$7*(1+(DA$8/100))*(DA$1)*(NOT(ISBLANK(GS20)))</f>
        <v>0</v>
      </c>
      <c r="DB20" s="9">
        <f>POWER(0.925,GT20-1)*DB$7*(1+(DB$8/100))*(DB$1)*(NOT(ISBLANK(GT20)))</f>
        <v>0</v>
      </c>
      <c r="DC20" s="9">
        <f>POWER(0.925,GU20-1)*DC$7*(1+(DC$8/100))*(DC$1)*(NOT(ISBLANK(GU20)))</f>
        <v>0</v>
      </c>
      <c r="DD20" s="9">
        <f>POWER(0.925,GV20-1)*DD$7*(1+(DD$8/100))*(DD$1)*(NOT(ISBLANK(GV20)))</f>
        <v>0</v>
      </c>
      <c r="DE20" s="9">
        <f>POWER(0.925,GW20-1)*DE$7*(1+(DE$8/100))*(DE$1)*(NOT(ISBLANK(GW20)))</f>
        <v>0</v>
      </c>
      <c r="DF20" s="9">
        <f>POWER(0.925,GX20-1)*DF$7*(1+(DF$8/100))*(DF$1)*(NOT(ISBLANK(GX20)))</f>
        <v>0</v>
      </c>
      <c r="DG20" s="9">
        <f>POWER(0.925,GY20-1)*DG$7*(1+(DG$8/100))*(DG$1)*(NOT(ISBLANK(GY20)))</f>
        <v>0</v>
      </c>
      <c r="DH20" s="9">
        <f>POWER(0.925,GZ20-1)*DH$7*(1+(DH$8/100))*(DH$1)*(NOT(ISBLANK(GZ20)))</f>
        <v>0</v>
      </c>
      <c r="DI20" s="9">
        <f>POWER(0.925,HA20-1)*DI$7*(1+(DI$8/100))*(DI$1)*(NOT(ISBLANK(HA20)))</f>
        <v>0</v>
      </c>
      <c r="DJ20" s="9">
        <f>POWER(0.925,HB20-1)*DJ$7*(1+(DJ$8/100))*(DJ$1)*(NOT(ISBLANK(HB20)))</f>
        <v>0</v>
      </c>
      <c r="DK20" s="9">
        <f>POWER(0.925,HC20-1)*DK$7*(1+(DK$8/100))*(DK$1)*(NOT(ISBLANK(HC20)))</f>
        <v>0</v>
      </c>
      <c r="DL20" s="9">
        <f>POWER(0.925,HD20-1)*DL$7*(1+(DL$8/100))*(DL$1)*(NOT(ISBLANK(HD20)))</f>
        <v>0</v>
      </c>
      <c r="DM20" s="9">
        <f>POWER(0.925,HE20-1)*DM$7*(1+(DM$8/100))*(DM$1)*(NOT(ISBLANK(HE20)))</f>
        <v>0</v>
      </c>
      <c r="EG20" s="1">
        <v>6</v>
      </c>
      <c r="EH20" s="1">
        <v>7</v>
      </c>
      <c r="FZ20" s="1"/>
      <c r="GA20" s="1"/>
    </row>
    <row r="21" spans="1:185">
      <c r="A21" s="1">
        <f>A20+1</f>
        <v>12</v>
      </c>
      <c r="C21" s="1">
        <f>IF(H21=H20,C20,(A21))</f>
        <v>12</v>
      </c>
      <c r="D21" s="1">
        <v>12</v>
      </c>
      <c r="E21" s="16" t="str">
        <f>IF(C21&gt;D21,CONCATENATE("↓",(C21-D21)),(IF(C21=D21,"↔",CONCATENATE("↑",(D21-C21)))))</f>
        <v>↔</v>
      </c>
      <c r="F21" s="1" t="s">
        <v>280</v>
      </c>
      <c r="G21" s="1" t="s">
        <v>15</v>
      </c>
      <c r="H21" s="10">
        <f>SUM(K21:T21)</f>
        <v>256.44013186054696</v>
      </c>
      <c r="I21" s="9">
        <f>COUNTIF(V21:AP21,"&gt;0")</f>
        <v>1</v>
      </c>
      <c r="J21" s="9">
        <f>COUNTIF(AQ21:CE21,"&gt;0")</f>
        <v>1</v>
      </c>
      <c r="K21" s="10">
        <f>LARGE($V21:$AP21,1)</f>
        <v>192.99831782226568</v>
      </c>
      <c r="L21" s="10">
        <f>LARGE($V21:$AP21,2)</f>
        <v>0</v>
      </c>
      <c r="M21" s="10">
        <f>LARGE($V21:$AP21,3)</f>
        <v>0</v>
      </c>
      <c r="N21" s="10">
        <f>LARGE($V21:$AP21,4)</f>
        <v>0</v>
      </c>
      <c r="O21" s="10">
        <f>LARGE($V21:$AP21,5)</f>
        <v>0</v>
      </c>
      <c r="P21" s="10">
        <f>LARGE($AQ21:$CE21,1)</f>
        <v>63.441814038281258</v>
      </c>
      <c r="Q21" s="10">
        <f>LARGE($AQ21:$CE21,2)</f>
        <v>0</v>
      </c>
      <c r="R21" s="10">
        <f>LARGE($AQ21:$CE21,3)</f>
        <v>0</v>
      </c>
      <c r="S21" s="10">
        <f>LARGE($AQ21:$CE21,4)</f>
        <v>0</v>
      </c>
      <c r="T21" s="10">
        <f>LARGE($AQ21:$CE21,5)</f>
        <v>0</v>
      </c>
      <c r="U21"/>
      <c r="V21" s="9">
        <f>POWER(0.925,DN21-1)*V$7*(1+(V$8/100))*(V$1)*(NOT(ISBLANK(DN21)))</f>
        <v>0</v>
      </c>
      <c r="W21" s="9">
        <f>POWER(0.925,DO21-1)*W$7*(1+(W$8/100))*(W$1)*(NOT(ISBLANK(DO21)))</f>
        <v>0</v>
      </c>
      <c r="X21" s="9">
        <f>POWER(0.925,DP21-1)*X$7*(1+(X$8/100))*(X$1)*(NOT(ISBLANK(DP21)))</f>
        <v>0</v>
      </c>
      <c r="Y21" s="9">
        <f>POWER(0.925,DQ21-1)*Y$7*(1+(Y$8/100))*(Y$1)*(NOT(ISBLANK(DQ21)))</f>
        <v>0</v>
      </c>
      <c r="Z21" s="9">
        <f>POWER(0.925,DR21-1)*Z$7*(1+(Z$8/100))*(Z$1)*(NOT(ISBLANK(DR21)))</f>
        <v>0</v>
      </c>
      <c r="AA21" s="9">
        <f>POWER(0.925,DS21-1)*AA$7*(1+(AA$8/100))*(AA$1)*(NOT(ISBLANK(DS21)))</f>
        <v>0</v>
      </c>
      <c r="AB21" s="9">
        <f>POWER(0.925,DT21-1)*AB$7*(1+(AB$8/100))*(AB$1)*(NOT(ISBLANK(DT21)))</f>
        <v>0</v>
      </c>
      <c r="AC21" s="9">
        <f>POWER(0.925,DU21-1)*AC$7*(1+(AC$8/100))*(AC$1)*(NOT(ISBLANK(DU21)))</f>
        <v>0</v>
      </c>
      <c r="AD21" s="9">
        <f>POWER(0.925,DV21-1)*AD$7*(1+(AD$8/100))*(AD$1)*(NOT(ISBLANK(DV21)))</f>
        <v>0</v>
      </c>
      <c r="AE21" s="9">
        <f>POWER(0.925,DW21-1)*AE$7*(1+(AE$8/100))*(AE$1)*(NOT(ISBLANK(DW21)))</f>
        <v>0</v>
      </c>
      <c r="AF21" s="9">
        <f>POWER(0.925,DX21-1)*AF$7*(1+(AF$8/100))*(AF$1)*(NOT(ISBLANK(DX21)))</f>
        <v>0</v>
      </c>
      <c r="AG21" s="9">
        <f>POWER(0.925,DY21-1)*AG$7*(1+(AG$8/100))*(AG$1)*(NOT(ISBLANK(DY21)))</f>
        <v>0</v>
      </c>
      <c r="AH21" s="9">
        <f>POWER(0.925,DZ21-1)*AH$7*(1+(AH$8/100))*(AH$1)*(NOT(ISBLANK(DZ21)))</f>
        <v>0</v>
      </c>
      <c r="AI21" s="9">
        <f>POWER(0.925,EA21-1)*AI$7*(1+(AI$8/100))*(AI$1)*(NOT(ISBLANK(EA21)))</f>
        <v>0</v>
      </c>
      <c r="AJ21" s="9">
        <f>POWER(0.925,EB21-1)*AJ$7*(1+(AJ$8/100))*(AJ$1)*(NOT(ISBLANK(EB21)))</f>
        <v>0</v>
      </c>
      <c r="AK21" s="9">
        <f>POWER(0.925,EC21-1)*AK$7*(1+(AK$8/100))*(AK$1)*(NOT(ISBLANK(EC21)))</f>
        <v>0</v>
      </c>
      <c r="AL21" s="9">
        <f>POWER(0.925,ED21-1)*AL$7*(1+(AL$8/100))*(AL$1)*(NOT(ISBLANK(ED21)))</f>
        <v>0</v>
      </c>
      <c r="AM21" s="9">
        <f>POWER(0.925,EE21-1)*AM$7*(1+(AM$8/100))*(AM$1)*(NOT(ISBLANK(EE21)))</f>
        <v>0</v>
      </c>
      <c r="AN21" s="9">
        <f>POWER(0.925,EF21-1)*AN$7*(1+(AN$8/100))*(AN$1)*(NOT(ISBLANK(EF21)))</f>
        <v>0</v>
      </c>
      <c r="AO21" s="9">
        <f>POWER(0.925,EG21-1)*AO$7*(1+(AO$8/100))*(AO$1)*(NOT(ISBLANK(EG21)))</f>
        <v>0</v>
      </c>
      <c r="AP21" s="9">
        <f>POWER(0.925,EH21-1)*AP$7*(1+(AP$8/100))*(AP$1)*(NOT(ISBLANK(EH21)))</f>
        <v>192.99831782226568</v>
      </c>
      <c r="AQ21" s="9">
        <f>POWER(0.925,EI21-1)*AQ$7*(1+(AQ$8/100))*(AQ$1)*(NOT(ISBLANK(EI21)))</f>
        <v>0</v>
      </c>
      <c r="AR21" s="9">
        <f>POWER(0.925,EJ21-1)*AR$7*(1+(AR$8/100))*(AR$1)*(NOT(ISBLANK(EJ21)))</f>
        <v>0</v>
      </c>
      <c r="AS21" s="9">
        <f>POWER(0.925,EK21-1)*AS$7*(1+(AS$8/100))*(AS$1)*(NOT(ISBLANK(EK21)))</f>
        <v>0</v>
      </c>
      <c r="AT21" s="9">
        <f>POWER(0.925,EL21-1)*AT$7*(1+(AT$8/100))*(AT$1)*(NOT(ISBLANK(EL21)))</f>
        <v>0</v>
      </c>
      <c r="AU21" s="9">
        <f>POWER(0.925,EM21-1)*AU$7*(1+(AU$8/100))*(AU$1)*(NOT(ISBLANK(EM21)))</f>
        <v>63.441814038281258</v>
      </c>
      <c r="AV21" s="9">
        <f>POWER(0.925,EN21-1)*AV$7*(1+(AV$8/100))*(AV$1)*(NOT(ISBLANK(EN21)))</f>
        <v>0</v>
      </c>
      <c r="AW21" s="9">
        <f>POWER(0.925,EO21-1)*AW$7*(1+(AW$8/100))*(AW$1)*(NOT(ISBLANK(EO21)))</f>
        <v>0</v>
      </c>
      <c r="AX21" s="9">
        <f>POWER(0.925,EP21-1)*AX$7*(1+(AX$8/100))*(AX$1)*(NOT(ISBLANK(EP21)))</f>
        <v>0</v>
      </c>
      <c r="AY21" s="9">
        <f>POWER(0.925,EQ21-1)*AY$7*(1+(AY$8/100))*(AY$1)*(NOT(ISBLANK(EQ21)))</f>
        <v>0</v>
      </c>
      <c r="AZ21" s="9">
        <f>POWER(0.925,ER21-1)*AZ$7*(1+(AZ$8/100))*(AZ$1)*(NOT(ISBLANK(ER21)))</f>
        <v>0</v>
      </c>
      <c r="BA21" s="9">
        <f>POWER(0.925,ES21-1)*BA$7*(1+(BA$8/100))*(BA$1)*(NOT(ISBLANK(ES21)))</f>
        <v>0</v>
      </c>
      <c r="BB21" s="9">
        <f>POWER(0.925,ET21-1)*BB$7*(1+(BB$8/100))*(BB$1)*(NOT(ISBLANK(ET21)))</f>
        <v>0</v>
      </c>
      <c r="BC21" s="9">
        <f>POWER(0.925,EU21-1)*BC$7*(1+(BC$8/100))*(BC$1)*(NOT(ISBLANK(EU21)))</f>
        <v>0</v>
      </c>
      <c r="BD21" s="9">
        <f>POWER(0.925,EV21-1)*BD$7*(1+(BD$8/100))*(BD$1)*(NOT(ISBLANK(EV21)))</f>
        <v>0</v>
      </c>
      <c r="BE21" s="9">
        <f>POWER(0.925,EW21-1)*BE$7*(1+(BE$8/100))*(BE$1)*(NOT(ISBLANK(EW21)))</f>
        <v>0</v>
      </c>
      <c r="BF21" s="9">
        <f>POWER(0.925,EX21-1)*BF$7*(1+(BF$8/100))*(BF$1)*(NOT(ISBLANK(EX21)))</f>
        <v>0</v>
      </c>
      <c r="BG21" s="9">
        <f>POWER(0.925,EY21-1)*BG$7*(1+(BG$8/100))*(BG$1)*(NOT(ISBLANK(EY21)))</f>
        <v>0</v>
      </c>
      <c r="BH21" s="9">
        <f>POWER(0.925,EZ21-1)*BH$7*(1+(BH$8/100))*(BH$1)*(NOT(ISBLANK(EZ21)))</f>
        <v>0</v>
      </c>
      <c r="BI21" s="9">
        <f>POWER(0.925,FA21-1)*BI$7*(1+(BI$8/100))*(BI$1)*(NOT(ISBLANK(FA21)))</f>
        <v>0</v>
      </c>
      <c r="BJ21" s="9">
        <f>POWER(0.925,FB21-1)*BJ$7*(1+(BJ$8/100))*(BJ$1)*(NOT(ISBLANK(FB21)))</f>
        <v>0</v>
      </c>
      <c r="BK21" s="9">
        <f>POWER(0.925,FC21-1)*BK$7*(1+(BK$8/100))*(BK$1)*(NOT(ISBLANK(FC21)))</f>
        <v>0</v>
      </c>
      <c r="BL21" s="9">
        <f>POWER(0.925,FD21-1)*BL$7*(1+(BL$8/100))*(BL$1)*(NOT(ISBLANK(FD21)))</f>
        <v>0</v>
      </c>
      <c r="BM21" s="9">
        <f>POWER(0.925,FE21-1)*BM$7*(1+(BM$8/100))*(BM$1)*(NOT(ISBLANK(FE21)))</f>
        <v>0</v>
      </c>
      <c r="BN21" s="9">
        <f>POWER(0.925,FF21-1)*BN$7*(1+(BN$8/100))*(BN$1)*(NOT(ISBLANK(FF21)))</f>
        <v>0</v>
      </c>
      <c r="BO21" s="9">
        <f>POWER(0.925,FG21-1)*BO$7*(1+(BO$8/100))*(BO$1)*(NOT(ISBLANK(FG21)))</f>
        <v>0</v>
      </c>
      <c r="BP21" s="9">
        <f>POWER(0.925,FH21-1)*BP$7*(1+(BP$8/100))*(BP$1)*(NOT(ISBLANK(FH21)))</f>
        <v>0</v>
      </c>
      <c r="BQ21" s="9">
        <f>POWER(0.925,FI21-1)*BQ$7*(1+(BQ$8/100))*(BQ$1)*(NOT(ISBLANK(FI21)))</f>
        <v>0</v>
      </c>
      <c r="BR21" s="9">
        <f>POWER(0.925,FJ21-1)*BR$7*(1+(BR$8/100))*(BR$1)*(NOT(ISBLANK(FJ21)))</f>
        <v>0</v>
      </c>
      <c r="BS21" s="9">
        <f>POWER(0.925,FK21-1)*BS$7*(1+(BS$8/100))*(BS$1)*(NOT(ISBLANK(FK21)))</f>
        <v>0</v>
      </c>
      <c r="BT21" s="9">
        <f>POWER(0.925,FL21-1)*BT$7*(1+(BT$8/100))*(BT$1)*(NOT(ISBLANK(FL21)))</f>
        <v>0</v>
      </c>
      <c r="BU21" s="9">
        <f>POWER(0.925,FM21-1)*BU$7*(1+(BU$8/100))*(BU$1)*(NOT(ISBLANK(FM21)))</f>
        <v>0</v>
      </c>
      <c r="BV21" s="9">
        <f>POWER(0.925,FN21-1)*BV$7*(1+(BV$8/100))*(BV$1)*(NOT(ISBLANK(FN21)))</f>
        <v>0</v>
      </c>
      <c r="BW21" s="9">
        <f>POWER(0.925,FO21-1)*BW$7*(1+(BW$8/100))*(BW$1)*(NOT(ISBLANK(FO21)))</f>
        <v>0</v>
      </c>
      <c r="BX21" s="9">
        <f>POWER(0.925,FP21-1)*BX$7*(1+(BX$8/100))*(BX$1)*(NOT(ISBLANK(FP21)))</f>
        <v>0</v>
      </c>
      <c r="BY21" s="9">
        <f>POWER(0.925,FQ21-1)*BY$7*(1+(BY$8/100))*(BY$1)*(NOT(ISBLANK(FQ21)))</f>
        <v>0</v>
      </c>
      <c r="BZ21" s="9">
        <f>POWER(0.925,FR21-1)*BZ$7*(1+(BZ$8/100))*(BZ$1)*(NOT(ISBLANK(FR21)))</f>
        <v>0</v>
      </c>
      <c r="CA21" s="9">
        <f>POWER(0.925,FS21-1)*CA$7*(1+(CA$8/100))*(CA$1)*(NOT(ISBLANK(FS21)))</f>
        <v>0</v>
      </c>
      <c r="CB21" s="9">
        <f>POWER(0.925,FT21-1)*CB$7*(1+(CB$8/100))*(CB$1)*(NOT(ISBLANK(FT21)))</f>
        <v>0</v>
      </c>
      <c r="CC21" s="9">
        <f>POWER(0.925,FU21-1)*CC$7*(1+(CC$8/100))*(CC$1)*(NOT(ISBLANK(FU21)))</f>
        <v>0</v>
      </c>
      <c r="CD21" s="9">
        <f>POWER(0.925,FV21-1)*CD$7*(1+(CD$8/100))*(CD$1)*(NOT(ISBLANK(FV21)))</f>
        <v>0</v>
      </c>
      <c r="CE21" s="9">
        <f>POWER(0.925,FW21-1)*CE$7*(1+(CE$8/100))*(CE$1)*(NOT(ISBLANK(FW21)))</f>
        <v>0</v>
      </c>
      <c r="CF21" s="9">
        <f>POWER(0.925,FX21-1)*CF$7*(1+(CF$8/100))*(CF$1)*(NOT(ISBLANK(FX21)))</f>
        <v>0</v>
      </c>
      <c r="CG21" s="9">
        <f>POWER(0.925,FY21-1)*CG$7*(1+(CG$8/100))*(CG$1)*(NOT(ISBLANK(FY21)))</f>
        <v>0</v>
      </c>
      <c r="CH21" s="9">
        <f>POWER(0.925,FZ21-1)*CH$7*(1+(CH$8/100))*(CH$1)*(NOT(ISBLANK(FZ21)))</f>
        <v>0</v>
      </c>
      <c r="CI21" s="9">
        <f>POWER(0.925,GA21-1)*CI$7*(1+(CI$8/100))*(CI$1)*(NOT(ISBLANK(GA21)))</f>
        <v>0</v>
      </c>
      <c r="CJ21" s="9">
        <f>POWER(0.925,GB21-1)*CJ$7*(1+(CJ$8/100))*(CJ$1)*(NOT(ISBLANK(GB21)))</f>
        <v>0</v>
      </c>
      <c r="CK21" s="9">
        <f>POWER(0.925,GC21-1)*CK$7*(1+(CK$8/100))*(CK$1)*(NOT(ISBLANK(GC21)))</f>
        <v>0</v>
      </c>
      <c r="CL21" s="9">
        <f>POWER(0.925,GD21-1)*CL$7*(1+(CL$8/100))*(CL$1)*(NOT(ISBLANK(GD21)))</f>
        <v>0</v>
      </c>
      <c r="CM21" s="9">
        <f>POWER(0.925,GE21-1)*CM$7*(1+(CM$8/100))*(CM$1)*(NOT(ISBLANK(GE21)))</f>
        <v>0</v>
      </c>
      <c r="CN21" s="9">
        <f>POWER(0.925,GF21-1)*CN$7*(1+(CN$8/100))*(CN$1)*(NOT(ISBLANK(GF21)))</f>
        <v>0</v>
      </c>
      <c r="CO21" s="9">
        <f>POWER(0.925,GG21-1)*CO$7*(1+(CO$8/100))*(CO$1)*(NOT(ISBLANK(GG21)))</f>
        <v>0</v>
      </c>
      <c r="CP21" s="9">
        <f>POWER(0.925,GH21-1)*CP$7*(1+(CP$8/100))*(CP$1)*(NOT(ISBLANK(GH21)))</f>
        <v>0</v>
      </c>
      <c r="CQ21" s="9">
        <f>POWER(0.925,GI21-1)*CQ$7*(1+(CQ$8/100))*(CQ$1)*(NOT(ISBLANK(GI21)))</f>
        <v>0</v>
      </c>
      <c r="CR21" s="9">
        <f>POWER(0.925,GJ21-1)*CR$7*(1+(CR$8/100))*(CR$1)*(NOT(ISBLANK(GJ21)))</f>
        <v>0</v>
      </c>
      <c r="CS21" s="9">
        <f>POWER(0.925,GK21-1)*CS$7*(1+(CS$8/100))*(CS$1)*(NOT(ISBLANK(GK21)))</f>
        <v>0</v>
      </c>
      <c r="CT21" s="9">
        <f>POWER(0.925,GL21-1)*CT$7*(1+(CT$8/100))*(CT$1)*(NOT(ISBLANK(GL21)))</f>
        <v>0</v>
      </c>
      <c r="CU21" s="9">
        <f>POWER(0.925,GM21-1)*CU$7*(1+(CU$8/100))*(CU$1)*(NOT(ISBLANK(GM21)))</f>
        <v>0</v>
      </c>
      <c r="CV21" s="9">
        <f>POWER(0.925,GN21-1)*CV$7*(1+(CV$8/100))*(CV$1)*(NOT(ISBLANK(GN21)))</f>
        <v>0</v>
      </c>
      <c r="CW21" s="9">
        <f>POWER(0.925,GO21-1)*CW$7*(1+(CW$8/100))*(CW$1)*(NOT(ISBLANK(GO21)))</f>
        <v>0</v>
      </c>
      <c r="CX21" s="9">
        <f>POWER(0.925,GP21-1)*CX$7*(1+(CX$8/100))*(CX$1)*(NOT(ISBLANK(GP21)))</f>
        <v>0</v>
      </c>
      <c r="CY21" s="9">
        <f>POWER(0.925,GQ21-1)*CY$7*(1+(CY$8/100))*(CY$1)*(NOT(ISBLANK(GQ21)))</f>
        <v>0</v>
      </c>
      <c r="CZ21" s="9">
        <f>POWER(0.925,GR21-1)*CZ$7*(1+(CZ$8/100))*(CZ$1)*(NOT(ISBLANK(GR21)))</f>
        <v>0</v>
      </c>
      <c r="DA21" s="9">
        <f>POWER(0.925,GS21-1)*DA$7*(1+(DA$8/100))*(DA$1)*(NOT(ISBLANK(GS21)))</f>
        <v>0</v>
      </c>
      <c r="DB21" s="9">
        <f>POWER(0.925,GT21-1)*DB$7*(1+(DB$8/100))*(DB$1)*(NOT(ISBLANK(GT21)))</f>
        <v>0</v>
      </c>
      <c r="DC21" s="9">
        <f>POWER(0.925,GU21-1)*DC$7*(1+(DC$8/100))*(DC$1)*(NOT(ISBLANK(GU21)))</f>
        <v>0</v>
      </c>
      <c r="DD21" s="9">
        <f>POWER(0.925,GV21-1)*DD$7*(1+(DD$8/100))*(DD$1)*(NOT(ISBLANK(GV21)))</f>
        <v>0</v>
      </c>
      <c r="DE21" s="9">
        <f>POWER(0.925,GW21-1)*DE$7*(1+(DE$8/100))*(DE$1)*(NOT(ISBLANK(GW21)))</f>
        <v>0</v>
      </c>
      <c r="DF21" s="9">
        <f>POWER(0.925,GX21-1)*DF$7*(1+(DF$8/100))*(DF$1)*(NOT(ISBLANK(GX21)))</f>
        <v>0</v>
      </c>
      <c r="DG21" s="9">
        <f>POWER(0.925,GY21-1)*DG$7*(1+(DG$8/100))*(DG$1)*(NOT(ISBLANK(GY21)))</f>
        <v>0</v>
      </c>
      <c r="DH21" s="9">
        <f>POWER(0.925,GZ21-1)*DH$7*(1+(DH$8/100))*(DH$1)*(NOT(ISBLANK(GZ21)))</f>
        <v>0</v>
      </c>
      <c r="DI21" s="9">
        <f>POWER(0.925,HA21-1)*DI$7*(1+(DI$8/100))*(DI$1)*(NOT(ISBLANK(HA21)))</f>
        <v>0</v>
      </c>
      <c r="DJ21" s="9">
        <f>POWER(0.925,HB21-1)*DJ$7*(1+(DJ$8/100))*(DJ$1)*(NOT(ISBLANK(HB21)))</f>
        <v>0</v>
      </c>
      <c r="DK21" s="9">
        <f>POWER(0.925,HC21-1)*DK$7*(1+(DK$8/100))*(DK$1)*(NOT(ISBLANK(HC21)))</f>
        <v>0</v>
      </c>
      <c r="DL21" s="9">
        <f>POWER(0.925,HD21-1)*DL$7*(1+(DL$8/100))*(DL$1)*(NOT(ISBLANK(HD21)))</f>
        <v>0</v>
      </c>
      <c r="DM21" s="9">
        <f>POWER(0.925,HE21-1)*DM$7*(1+(DM$8/100))*(DM$1)*(NOT(ISBLANK(HE21)))</f>
        <v>0</v>
      </c>
      <c r="EH21" s="1">
        <v>6</v>
      </c>
      <c r="EM21" s="1">
        <v>5</v>
      </c>
      <c r="FG21" s="1">
        <v>9</v>
      </c>
      <c r="FW21" s="1">
        <v>3</v>
      </c>
      <c r="FZ21" s="1"/>
      <c r="GA21" s="1"/>
    </row>
    <row r="22" spans="1:185">
      <c r="A22" s="1">
        <f>A21+1</f>
        <v>13</v>
      </c>
      <c r="B22" s="8"/>
      <c r="C22" s="1">
        <f>IF(H22=H21,C21,(A22))</f>
        <v>13</v>
      </c>
      <c r="D22" s="1">
        <v>15</v>
      </c>
      <c r="E22" s="16" t="str">
        <f>IF(C22&gt;D22,CONCATENATE("↓",(C22-D22)),(IF(C22=D22,"↔",CONCATENATE("↑",(D22-C22)))))</f>
        <v>↑2</v>
      </c>
      <c r="F22" s="1" t="s">
        <v>245</v>
      </c>
      <c r="G22" s="1" t="s">
        <v>171</v>
      </c>
      <c r="H22" s="10">
        <f>SUM(K22:T22)</f>
        <v>235.875</v>
      </c>
      <c r="I22" s="9">
        <f>COUNTIF(V22:AP22,"&gt;0")</f>
        <v>1</v>
      </c>
      <c r="J22" s="9">
        <f>COUNTIF(AQ22:CE22,"&gt;0")</f>
        <v>0</v>
      </c>
      <c r="K22" s="10">
        <f>LARGE($V22:$AP22,1)</f>
        <v>235.875</v>
      </c>
      <c r="L22" s="10">
        <f>LARGE($V22:$AP22,2)</f>
        <v>0</v>
      </c>
      <c r="M22" s="10">
        <f>LARGE($V22:$AP22,3)</f>
        <v>0</v>
      </c>
      <c r="N22" s="10">
        <f>LARGE($V22:$AP22,4)</f>
        <v>0</v>
      </c>
      <c r="O22" s="10">
        <f>LARGE($V22:$AP22,5)</f>
        <v>0</v>
      </c>
      <c r="P22" s="10">
        <f>LARGE($AQ22:$CE22,1)</f>
        <v>0</v>
      </c>
      <c r="Q22" s="10">
        <f>LARGE($AQ22:$CE22,2)</f>
        <v>0</v>
      </c>
      <c r="R22" s="10">
        <f>LARGE($AQ22:$CE22,3)</f>
        <v>0</v>
      </c>
      <c r="S22" s="10">
        <f>LARGE($AQ22:$CE22,4)</f>
        <v>0</v>
      </c>
      <c r="T22" s="10">
        <f>LARGE($AQ22:$CE22,5)</f>
        <v>0</v>
      </c>
      <c r="U22"/>
      <c r="V22" s="9">
        <f>POWER(0.925,DN22-1)*V$7*(1+(V$8/100))*(V$1)*(NOT(ISBLANK(DN22)))</f>
        <v>0</v>
      </c>
      <c r="W22" s="9">
        <f>POWER(0.925,DO22-1)*W$7*(1+(W$8/100))*(W$1)*(NOT(ISBLANK(DO22)))</f>
        <v>0</v>
      </c>
      <c r="X22" s="9">
        <f>POWER(0.925,DP22-1)*X$7*(1+(X$8/100))*(X$1)*(NOT(ISBLANK(DP22)))</f>
        <v>0</v>
      </c>
      <c r="Y22" s="9">
        <f>POWER(0.925,DQ22-1)*Y$7*(1+(Y$8/100))*(Y$1)*(NOT(ISBLANK(DQ22)))</f>
        <v>0</v>
      </c>
      <c r="Z22" s="9">
        <f>POWER(0.925,DR22-1)*Z$7*(1+(Z$8/100))*(Z$1)*(NOT(ISBLANK(DR22)))</f>
        <v>0</v>
      </c>
      <c r="AA22" s="9">
        <f>POWER(0.925,DS22-1)*AA$7*(1+(AA$8/100))*(AA$1)*(NOT(ISBLANK(DS22)))</f>
        <v>0</v>
      </c>
      <c r="AB22" s="9">
        <f>POWER(0.925,DT22-1)*AB$7*(1+(AB$8/100))*(AB$1)*(NOT(ISBLANK(DT22)))</f>
        <v>0</v>
      </c>
      <c r="AC22" s="9">
        <f>POWER(0.925,DU22-1)*AC$7*(1+(AC$8/100))*(AC$1)*(NOT(ISBLANK(DU22)))</f>
        <v>0</v>
      </c>
      <c r="AD22" s="9">
        <f>POWER(0.925,DV22-1)*AD$7*(1+(AD$8/100))*(AD$1)*(NOT(ISBLANK(DV22)))</f>
        <v>0</v>
      </c>
      <c r="AE22" s="9">
        <f>POWER(0.925,DW22-1)*AE$7*(1+(AE$8/100))*(AE$1)*(NOT(ISBLANK(DW22)))</f>
        <v>0</v>
      </c>
      <c r="AF22" s="9">
        <f>POWER(0.925,DX22-1)*AF$7*(1+(AF$8/100))*(AF$1)*(NOT(ISBLANK(DX22)))</f>
        <v>0</v>
      </c>
      <c r="AG22" s="9">
        <f>POWER(0.925,DY22-1)*AG$7*(1+(AG$8/100))*(AG$1)*(NOT(ISBLANK(DY22)))</f>
        <v>0</v>
      </c>
      <c r="AH22" s="9">
        <f>POWER(0.925,DZ22-1)*AH$7*(1+(AH$8/100))*(AH$1)*(NOT(ISBLANK(DZ22)))</f>
        <v>0</v>
      </c>
      <c r="AI22" s="9">
        <f>POWER(0.925,EA22-1)*AI$7*(1+(AI$8/100))*(AI$1)*(NOT(ISBLANK(EA22)))</f>
        <v>0</v>
      </c>
      <c r="AJ22" s="9">
        <f>POWER(0.925,EB22-1)*AJ$7*(1+(AJ$8/100))*(AJ$1)*(NOT(ISBLANK(EB22)))</f>
        <v>0</v>
      </c>
      <c r="AK22" s="9">
        <f>POWER(0.925,EC22-1)*AK$7*(1+(AK$8/100))*(AK$1)*(NOT(ISBLANK(EC22)))</f>
        <v>0</v>
      </c>
      <c r="AL22" s="9">
        <f>POWER(0.925,ED22-1)*AL$7*(1+(AL$8/100))*(AL$1)*(NOT(ISBLANK(ED22)))</f>
        <v>0</v>
      </c>
      <c r="AM22" s="9">
        <f>POWER(0.925,EE22-1)*AM$7*(1+(AM$8/100))*(AM$1)*(NOT(ISBLANK(EE22)))</f>
        <v>0</v>
      </c>
      <c r="AN22" s="9">
        <f>POWER(0.925,EF22-1)*AN$7*(1+(AN$8/100))*(AN$1)*(NOT(ISBLANK(EF22)))</f>
        <v>235.875</v>
      </c>
      <c r="AO22" s="9">
        <f>POWER(0.925,EG22-1)*AO$7*(1+(AO$8/100))*(AO$1)*(NOT(ISBLANK(EG22)))</f>
        <v>0</v>
      </c>
      <c r="AP22" s="9">
        <f>POWER(0.925,EH22-1)*AP$7*(1+(AP$8/100))*(AP$1)*(NOT(ISBLANK(EH22)))</f>
        <v>0</v>
      </c>
      <c r="AQ22" s="9">
        <f>POWER(0.925,EI22-1)*AQ$7*(1+(AQ$8/100))*(AQ$1)*(NOT(ISBLANK(EI22)))</f>
        <v>0</v>
      </c>
      <c r="AR22" s="9">
        <f>POWER(0.925,EJ22-1)*AR$7*(1+(AR$8/100))*(AR$1)*(NOT(ISBLANK(EJ22)))</f>
        <v>0</v>
      </c>
      <c r="AS22" s="9">
        <f>POWER(0.925,EK22-1)*AS$7*(1+(AS$8/100))*(AS$1)*(NOT(ISBLANK(EK22)))</f>
        <v>0</v>
      </c>
      <c r="AT22" s="9">
        <f>POWER(0.925,EL22-1)*AT$7*(1+(AT$8/100))*(AT$1)*(NOT(ISBLANK(EL22)))</f>
        <v>0</v>
      </c>
      <c r="AU22" s="9">
        <f>POWER(0.925,EM22-1)*AU$7*(1+(AU$8/100))*(AU$1)*(NOT(ISBLANK(EM22)))</f>
        <v>0</v>
      </c>
      <c r="AV22" s="9">
        <f>POWER(0.925,EN22-1)*AV$7*(1+(AV$8/100))*(AV$1)*(NOT(ISBLANK(EN22)))</f>
        <v>0</v>
      </c>
      <c r="AW22" s="9">
        <f>POWER(0.925,EO22-1)*AW$7*(1+(AW$8/100))*(AW$1)*(NOT(ISBLANK(EO22)))</f>
        <v>0</v>
      </c>
      <c r="AX22" s="9">
        <f>POWER(0.925,EP22-1)*AX$7*(1+(AX$8/100))*(AX$1)*(NOT(ISBLANK(EP22)))</f>
        <v>0</v>
      </c>
      <c r="AY22" s="9">
        <f>POWER(0.925,EQ22-1)*AY$7*(1+(AY$8/100))*(AY$1)*(NOT(ISBLANK(EQ22)))</f>
        <v>0</v>
      </c>
      <c r="AZ22" s="9">
        <f>POWER(0.925,ER22-1)*AZ$7*(1+(AZ$8/100))*(AZ$1)*(NOT(ISBLANK(ER22)))</f>
        <v>0</v>
      </c>
      <c r="BA22" s="9">
        <f>POWER(0.925,ES22-1)*BA$7*(1+(BA$8/100))*(BA$1)*(NOT(ISBLANK(ES22)))</f>
        <v>0</v>
      </c>
      <c r="BB22" s="9">
        <f>POWER(0.925,ET22-1)*BB$7*(1+(BB$8/100))*(BB$1)*(NOT(ISBLANK(ET22)))</f>
        <v>0</v>
      </c>
      <c r="BC22" s="9">
        <f>POWER(0.925,EU22-1)*BC$7*(1+(BC$8/100))*(BC$1)*(NOT(ISBLANK(EU22)))</f>
        <v>0</v>
      </c>
      <c r="BD22" s="9">
        <f>POWER(0.925,EV22-1)*BD$7*(1+(BD$8/100))*(BD$1)*(NOT(ISBLANK(EV22)))</f>
        <v>0</v>
      </c>
      <c r="BE22" s="9">
        <f>POWER(0.925,EW22-1)*BE$7*(1+(BE$8/100))*(BE$1)*(NOT(ISBLANK(EW22)))</f>
        <v>0</v>
      </c>
      <c r="BF22" s="9">
        <f>POWER(0.925,EX22-1)*BF$7*(1+(BF$8/100))*(BF$1)*(NOT(ISBLANK(EX22)))</f>
        <v>0</v>
      </c>
      <c r="BG22" s="9">
        <f>POWER(0.925,EY22-1)*BG$7*(1+(BG$8/100))*(BG$1)*(NOT(ISBLANK(EY22)))</f>
        <v>0</v>
      </c>
      <c r="BH22" s="9">
        <f>POWER(0.925,EZ22-1)*BH$7*(1+(BH$8/100))*(BH$1)*(NOT(ISBLANK(EZ22)))</f>
        <v>0</v>
      </c>
      <c r="BI22" s="9">
        <f>POWER(0.925,FA22-1)*BI$7*(1+(BI$8/100))*(BI$1)*(NOT(ISBLANK(FA22)))</f>
        <v>0</v>
      </c>
      <c r="BJ22" s="9">
        <f>POWER(0.925,FB22-1)*BJ$7*(1+(BJ$8/100))*(BJ$1)*(NOT(ISBLANK(FB22)))</f>
        <v>0</v>
      </c>
      <c r="BK22" s="9">
        <f>POWER(0.925,FC22-1)*BK$7*(1+(BK$8/100))*(BK$1)*(NOT(ISBLANK(FC22)))</f>
        <v>0</v>
      </c>
      <c r="BL22" s="9">
        <f>POWER(0.925,FD22-1)*BL$7*(1+(BL$8/100))*(BL$1)*(NOT(ISBLANK(FD22)))</f>
        <v>0</v>
      </c>
      <c r="BM22" s="9">
        <f>POWER(0.925,FE22-1)*BM$7*(1+(BM$8/100))*(BM$1)*(NOT(ISBLANK(FE22)))</f>
        <v>0</v>
      </c>
      <c r="BN22" s="9">
        <f>POWER(0.925,FF22-1)*BN$7*(1+(BN$8/100))*(BN$1)*(NOT(ISBLANK(FF22)))</f>
        <v>0</v>
      </c>
      <c r="BO22" s="9">
        <f>POWER(0.925,FG22-1)*BO$7*(1+(BO$8/100))*(BO$1)*(NOT(ISBLANK(FG22)))</f>
        <v>0</v>
      </c>
      <c r="BP22" s="9">
        <f>POWER(0.925,FH22-1)*BP$7*(1+(BP$8/100))*(BP$1)*(NOT(ISBLANK(FH22)))</f>
        <v>0</v>
      </c>
      <c r="BQ22" s="9">
        <f>POWER(0.925,FI22-1)*BQ$7*(1+(BQ$8/100))*(BQ$1)*(NOT(ISBLANK(FI22)))</f>
        <v>0</v>
      </c>
      <c r="BR22" s="9">
        <f>POWER(0.925,FJ22-1)*BR$7*(1+(BR$8/100))*(BR$1)*(NOT(ISBLANK(FJ22)))</f>
        <v>0</v>
      </c>
      <c r="BS22" s="9">
        <f>POWER(0.925,FK22-1)*BS$7*(1+(BS$8/100))*(BS$1)*(NOT(ISBLANK(FK22)))</f>
        <v>0</v>
      </c>
      <c r="BT22" s="9">
        <f>POWER(0.925,FL22-1)*BT$7*(1+(BT$8/100))*(BT$1)*(NOT(ISBLANK(FL22)))</f>
        <v>0</v>
      </c>
      <c r="BU22" s="9">
        <f>POWER(0.925,FM22-1)*BU$7*(1+(BU$8/100))*(BU$1)*(NOT(ISBLANK(FM22)))</f>
        <v>0</v>
      </c>
      <c r="BV22" s="9">
        <f>POWER(0.925,FN22-1)*BV$7*(1+(BV$8/100))*(BV$1)*(NOT(ISBLANK(FN22)))</f>
        <v>0</v>
      </c>
      <c r="BW22" s="9">
        <f>POWER(0.925,FO22-1)*BW$7*(1+(BW$8/100))*(BW$1)*(NOT(ISBLANK(FO22)))</f>
        <v>0</v>
      </c>
      <c r="BX22" s="9">
        <f>POWER(0.925,FP22-1)*BX$7*(1+(BX$8/100))*(BX$1)*(NOT(ISBLANK(FP22)))</f>
        <v>0</v>
      </c>
      <c r="BY22" s="9">
        <f>POWER(0.925,FQ22-1)*BY$7*(1+(BY$8/100))*(BY$1)*(NOT(ISBLANK(FQ22)))</f>
        <v>0</v>
      </c>
      <c r="BZ22" s="9">
        <f>POWER(0.925,FR22-1)*BZ$7*(1+(BZ$8/100))*(BZ$1)*(NOT(ISBLANK(FR22)))</f>
        <v>0</v>
      </c>
      <c r="CA22" s="9">
        <f>POWER(0.925,FS22-1)*CA$7*(1+(CA$8/100))*(CA$1)*(NOT(ISBLANK(FS22)))</f>
        <v>0</v>
      </c>
      <c r="CB22" s="9">
        <f>POWER(0.925,FT22-1)*CB$7*(1+(CB$8/100))*(CB$1)*(NOT(ISBLANK(FT22)))</f>
        <v>0</v>
      </c>
      <c r="CC22" s="9">
        <f>POWER(0.925,FU22-1)*CC$7*(1+(CC$8/100))*(CC$1)*(NOT(ISBLANK(FU22)))</f>
        <v>0</v>
      </c>
      <c r="CD22" s="9">
        <f>POWER(0.925,FV22-1)*CD$7*(1+(CD$8/100))*(CD$1)*(NOT(ISBLANK(FV22)))</f>
        <v>0</v>
      </c>
      <c r="CE22" s="9">
        <f>POWER(0.925,FW22-1)*CE$7*(1+(CE$8/100))*(CE$1)*(NOT(ISBLANK(FW22)))</f>
        <v>0</v>
      </c>
      <c r="CF22" s="9">
        <f>POWER(0.925,FX22-1)*CF$7*(1+(CF$8/100))*(CF$1)*(NOT(ISBLANK(FX22)))</f>
        <v>0</v>
      </c>
      <c r="CG22" s="9">
        <f>POWER(0.925,FY22-1)*CG$7*(1+(CG$8/100))*(CG$1)*(NOT(ISBLANK(FY22)))</f>
        <v>0</v>
      </c>
      <c r="CH22" s="9">
        <f>POWER(0.925,FZ22-1)*CH$7*(1+(CH$8/100))*(CH$1)*(NOT(ISBLANK(FZ22)))</f>
        <v>0</v>
      </c>
      <c r="CI22" s="9">
        <f>POWER(0.925,GA22-1)*CI$7*(1+(CI$8/100))*(CI$1)*(NOT(ISBLANK(GA22)))</f>
        <v>0</v>
      </c>
      <c r="CJ22" s="9">
        <f>POWER(0.925,GB22-1)*CJ$7*(1+(CJ$8/100))*(CJ$1)*(NOT(ISBLANK(GB22)))</f>
        <v>0</v>
      </c>
      <c r="CK22" s="9">
        <f>POWER(0.925,GC22-1)*CK$7*(1+(CK$8/100))*(CK$1)*(NOT(ISBLANK(GC22)))</f>
        <v>0</v>
      </c>
      <c r="CL22" s="9">
        <f>POWER(0.925,GD22-1)*CL$7*(1+(CL$8/100))*(CL$1)*(NOT(ISBLANK(GD22)))</f>
        <v>0</v>
      </c>
      <c r="CM22" s="9">
        <f>POWER(0.925,GE22-1)*CM$7*(1+(CM$8/100))*(CM$1)*(NOT(ISBLANK(GE22)))</f>
        <v>0</v>
      </c>
      <c r="CN22" s="9">
        <f>POWER(0.925,GF22-1)*CN$7*(1+(CN$8/100))*(CN$1)*(NOT(ISBLANK(GF22)))</f>
        <v>0</v>
      </c>
      <c r="CO22" s="9">
        <f>POWER(0.925,GG22-1)*CO$7*(1+(CO$8/100))*(CO$1)*(NOT(ISBLANK(GG22)))</f>
        <v>0</v>
      </c>
      <c r="CP22" s="9">
        <f>POWER(0.925,GH22-1)*CP$7*(1+(CP$8/100))*(CP$1)*(NOT(ISBLANK(GH22)))</f>
        <v>0</v>
      </c>
      <c r="CQ22" s="9">
        <f>POWER(0.925,GI22-1)*CQ$7*(1+(CQ$8/100))*(CQ$1)*(NOT(ISBLANK(GI22)))</f>
        <v>0</v>
      </c>
      <c r="CR22" s="9">
        <f>POWER(0.925,GJ22-1)*CR$7*(1+(CR$8/100))*(CR$1)*(NOT(ISBLANK(GJ22)))</f>
        <v>0</v>
      </c>
      <c r="CS22" s="9">
        <f>POWER(0.925,GK22-1)*CS$7*(1+(CS$8/100))*(CS$1)*(NOT(ISBLANK(GK22)))</f>
        <v>0</v>
      </c>
      <c r="CT22" s="9">
        <f>POWER(0.925,GL22-1)*CT$7*(1+(CT$8/100))*(CT$1)*(NOT(ISBLANK(GL22)))</f>
        <v>0</v>
      </c>
      <c r="CU22" s="9">
        <f>POWER(0.925,GM22-1)*CU$7*(1+(CU$8/100))*(CU$1)*(NOT(ISBLANK(GM22)))</f>
        <v>0</v>
      </c>
      <c r="CV22" s="9">
        <f>POWER(0.925,GN22-1)*CV$7*(1+(CV$8/100))*(CV$1)*(NOT(ISBLANK(GN22)))</f>
        <v>0</v>
      </c>
      <c r="CW22" s="9">
        <f>POWER(0.925,GO22-1)*CW$7*(1+(CW$8/100))*(CW$1)*(NOT(ISBLANK(GO22)))</f>
        <v>0</v>
      </c>
      <c r="CX22" s="9">
        <f>POWER(0.925,GP22-1)*CX$7*(1+(CX$8/100))*(CX$1)*(NOT(ISBLANK(GP22)))</f>
        <v>0</v>
      </c>
      <c r="CY22" s="9">
        <f>POWER(0.925,GQ22-1)*CY$7*(1+(CY$8/100))*(CY$1)*(NOT(ISBLANK(GQ22)))</f>
        <v>0</v>
      </c>
      <c r="CZ22" s="9">
        <f>POWER(0.925,GR22-1)*CZ$7*(1+(CZ$8/100))*(CZ$1)*(NOT(ISBLANK(GR22)))</f>
        <v>0</v>
      </c>
      <c r="DA22" s="9">
        <f>POWER(0.925,GS22-1)*DA$7*(1+(DA$8/100))*(DA$1)*(NOT(ISBLANK(GS22)))</f>
        <v>0</v>
      </c>
      <c r="DB22" s="9">
        <f>POWER(0.925,GT22-1)*DB$7*(1+(DB$8/100))*(DB$1)*(NOT(ISBLANK(GT22)))</f>
        <v>0</v>
      </c>
      <c r="DC22" s="9">
        <f>POWER(0.925,GU22-1)*DC$7*(1+(DC$8/100))*(DC$1)*(NOT(ISBLANK(GU22)))</f>
        <v>0</v>
      </c>
      <c r="DD22" s="9">
        <f>POWER(0.925,GV22-1)*DD$7*(1+(DD$8/100))*(DD$1)*(NOT(ISBLANK(GV22)))</f>
        <v>0</v>
      </c>
      <c r="DE22" s="9">
        <f>POWER(0.925,GW22-1)*DE$7*(1+(DE$8/100))*(DE$1)*(NOT(ISBLANK(GW22)))</f>
        <v>0</v>
      </c>
      <c r="DF22" s="9">
        <f>POWER(0.925,GX22-1)*DF$7*(1+(DF$8/100))*(DF$1)*(NOT(ISBLANK(GX22)))</f>
        <v>0</v>
      </c>
      <c r="DG22" s="9">
        <f>POWER(0.925,GY22-1)*DG$7*(1+(DG$8/100))*(DG$1)*(NOT(ISBLANK(GY22)))</f>
        <v>0</v>
      </c>
      <c r="DH22" s="9">
        <f>POWER(0.925,GZ22-1)*DH$7*(1+(DH$8/100))*(DH$1)*(NOT(ISBLANK(GZ22)))</f>
        <v>0</v>
      </c>
      <c r="DI22" s="9">
        <f>POWER(0.925,HA22-1)*DI$7*(1+(DI$8/100))*(DI$1)*(NOT(ISBLANK(HA22)))</f>
        <v>0</v>
      </c>
      <c r="DJ22" s="9">
        <f>POWER(0.925,HB22-1)*DJ$7*(1+(DJ$8/100))*(DJ$1)*(NOT(ISBLANK(HB22)))</f>
        <v>0</v>
      </c>
      <c r="DK22" s="9">
        <f>POWER(0.925,HC22-1)*DK$7*(1+(DK$8/100))*(DK$1)*(NOT(ISBLANK(HC22)))</f>
        <v>0</v>
      </c>
      <c r="DL22" s="9">
        <f>POWER(0.925,HD22-1)*DL$7*(1+(DL$8/100))*(DL$1)*(NOT(ISBLANK(HD22)))</f>
        <v>0</v>
      </c>
      <c r="DM22" s="9">
        <f>POWER(0.925,HE22-1)*DM$7*(1+(DM$8/100))*(DM$1)*(NOT(ISBLANK(HE22)))</f>
        <v>0</v>
      </c>
      <c r="EF22" s="1">
        <v>2</v>
      </c>
      <c r="FA22" s="1">
        <v>3</v>
      </c>
      <c r="FU22" s="1">
        <v>1</v>
      </c>
      <c r="FV22" s="1">
        <v>2</v>
      </c>
      <c r="FZ22" s="1"/>
      <c r="GA22" s="1"/>
    </row>
    <row r="23" spans="1:185">
      <c r="A23" s="1">
        <f>A22+1</f>
        <v>14</v>
      </c>
      <c r="C23" s="1">
        <f>IF(H23=H22,C22,(A23))</f>
        <v>14</v>
      </c>
      <c r="D23" s="1">
        <v>14</v>
      </c>
      <c r="E23" s="16" t="str">
        <f>IF(C23&gt;D23,CONCATENATE("↓",(C23-D23)),(IF(C23=D23,"↔",CONCATENATE("↑",(D23-C23)))))</f>
        <v>↔</v>
      </c>
      <c r="F23" s="1" t="s">
        <v>116</v>
      </c>
      <c r="G23" s="1" t="s">
        <v>15</v>
      </c>
      <c r="H23" s="10">
        <f>SUM(K23:T23)</f>
        <v>152.2441340900391</v>
      </c>
      <c r="I23" s="9">
        <f>COUNTIF(V23:AP23,"&gt;0")</f>
        <v>0</v>
      </c>
      <c r="J23" s="9">
        <f>COUNTIF(AQ23:CE23,"&gt;0")</f>
        <v>2</v>
      </c>
      <c r="K23" s="10">
        <f>LARGE($V23:$AP23,1)</f>
        <v>0</v>
      </c>
      <c r="L23" s="10">
        <f>LARGE($V23:$AP23,2)</f>
        <v>0</v>
      </c>
      <c r="M23" s="10">
        <f>LARGE($V23:$AP23,3)</f>
        <v>0</v>
      </c>
      <c r="N23" s="10">
        <f>LARGE($V23:$AP23,4)</f>
        <v>0</v>
      </c>
      <c r="O23" s="10">
        <f>LARGE($V23:$AP23,5)</f>
        <v>0</v>
      </c>
      <c r="P23" s="10">
        <f>LARGE($AQ23:$CE23,1)</f>
        <v>82.702145625</v>
      </c>
      <c r="Q23" s="10">
        <f>LARGE($AQ23:$CE23,2)</f>
        <v>69.541988465039083</v>
      </c>
      <c r="R23" s="10">
        <f>LARGE($AQ23:$CE23,3)</f>
        <v>0</v>
      </c>
      <c r="S23" s="10">
        <f>LARGE($AQ23:$CE23,4)</f>
        <v>0</v>
      </c>
      <c r="T23" s="10">
        <f>LARGE($AQ23:$CE23,5)</f>
        <v>0</v>
      </c>
      <c r="U23"/>
      <c r="V23" s="9">
        <f>POWER(0.925,DN23-1)*V$7*(1+(V$8/100))*(V$1)*(NOT(ISBLANK(DN23)))</f>
        <v>0</v>
      </c>
      <c r="W23" s="9">
        <f>POWER(0.925,DO23-1)*W$7*(1+(W$8/100))*(W$1)*(NOT(ISBLANK(DO23)))</f>
        <v>0</v>
      </c>
      <c r="X23" s="9">
        <f>POWER(0.925,DP23-1)*X$7*(1+(X$8/100))*(X$1)*(NOT(ISBLANK(DP23)))</f>
        <v>0</v>
      </c>
      <c r="Y23" s="9">
        <f>POWER(0.925,DQ23-1)*Y$7*(1+(Y$8/100))*(Y$1)*(NOT(ISBLANK(DQ23)))</f>
        <v>0</v>
      </c>
      <c r="Z23" s="9">
        <f>POWER(0.925,DR23-1)*Z$7*(1+(Z$8/100))*(Z$1)*(NOT(ISBLANK(DR23)))</f>
        <v>0</v>
      </c>
      <c r="AA23" s="9">
        <f>POWER(0.925,DS23-1)*AA$7*(1+(AA$8/100))*(AA$1)*(NOT(ISBLANK(DS23)))</f>
        <v>0</v>
      </c>
      <c r="AB23" s="9">
        <f>POWER(0.925,DT23-1)*AB$7*(1+(AB$8/100))*(AB$1)*(NOT(ISBLANK(DT23)))</f>
        <v>0</v>
      </c>
      <c r="AC23" s="9">
        <f>POWER(0.925,DU23-1)*AC$7*(1+(AC$8/100))*(AC$1)*(NOT(ISBLANK(DU23)))</f>
        <v>0</v>
      </c>
      <c r="AD23" s="9">
        <f>POWER(0.925,DV23-1)*AD$7*(1+(AD$8/100))*(AD$1)*(NOT(ISBLANK(DV23)))</f>
        <v>0</v>
      </c>
      <c r="AE23" s="9">
        <f>POWER(0.925,DW23-1)*AE$7*(1+(AE$8/100))*(AE$1)*(NOT(ISBLANK(DW23)))</f>
        <v>0</v>
      </c>
      <c r="AF23" s="9">
        <f>POWER(0.925,DX23-1)*AF$7*(1+(AF$8/100))*(AF$1)*(NOT(ISBLANK(DX23)))</f>
        <v>0</v>
      </c>
      <c r="AG23" s="9">
        <f>POWER(0.925,DY23-1)*AG$7*(1+(AG$8/100))*(AG$1)*(NOT(ISBLANK(DY23)))</f>
        <v>0</v>
      </c>
      <c r="AH23" s="9">
        <f>POWER(0.925,DZ23-1)*AH$7*(1+(AH$8/100))*(AH$1)*(NOT(ISBLANK(DZ23)))</f>
        <v>0</v>
      </c>
      <c r="AI23" s="9">
        <f>POWER(0.925,EA23-1)*AI$7*(1+(AI$8/100))*(AI$1)*(NOT(ISBLANK(EA23)))</f>
        <v>0</v>
      </c>
      <c r="AJ23" s="9">
        <f>POWER(0.925,EB23-1)*AJ$7*(1+(AJ$8/100))*(AJ$1)*(NOT(ISBLANK(EB23)))</f>
        <v>0</v>
      </c>
      <c r="AK23" s="9">
        <f>POWER(0.925,EC23-1)*AK$7*(1+(AK$8/100))*(AK$1)*(NOT(ISBLANK(EC23)))</f>
        <v>0</v>
      </c>
      <c r="AL23" s="9">
        <f>POWER(0.925,ED23-1)*AL$7*(1+(AL$8/100))*(AL$1)*(NOT(ISBLANK(ED23)))</f>
        <v>0</v>
      </c>
      <c r="AM23" s="9">
        <f>POWER(0.925,EE23-1)*AM$7*(1+(AM$8/100))*(AM$1)*(NOT(ISBLANK(EE23)))</f>
        <v>0</v>
      </c>
      <c r="AN23" s="9">
        <f>POWER(0.925,EF23-1)*AN$7*(1+(AN$8/100))*(AN$1)*(NOT(ISBLANK(EF23)))</f>
        <v>0</v>
      </c>
      <c r="AO23" s="9">
        <f>POWER(0.925,EG23-1)*AO$7*(1+(AO$8/100))*(AO$1)*(NOT(ISBLANK(EG23)))</f>
        <v>0</v>
      </c>
      <c r="AP23" s="9">
        <f>POWER(0.925,EH23-1)*AP$7*(1+(AP$8/100))*(AP$1)*(NOT(ISBLANK(EH23)))</f>
        <v>0</v>
      </c>
      <c r="AQ23" s="9">
        <f>POWER(0.925,EI23-1)*AQ$7*(1+(AQ$8/100))*(AQ$1)*(NOT(ISBLANK(EI23)))</f>
        <v>0</v>
      </c>
      <c r="AR23" s="9">
        <f>POWER(0.925,EJ23-1)*AR$7*(1+(AR$8/100))*(AR$1)*(NOT(ISBLANK(EJ23)))</f>
        <v>0</v>
      </c>
      <c r="AS23" s="9">
        <f>POWER(0.925,EK23-1)*AS$7*(1+(AS$8/100))*(AS$1)*(NOT(ISBLANK(EK23)))</f>
        <v>0</v>
      </c>
      <c r="AT23" s="9">
        <f>POWER(0.925,EL23-1)*AT$7*(1+(AT$8/100))*(AT$1)*(NOT(ISBLANK(EL23)))</f>
        <v>0</v>
      </c>
      <c r="AU23" s="9">
        <f>POWER(0.925,EM23-1)*AU$7*(1+(AU$8/100))*(AU$1)*(NOT(ISBLANK(EM23)))</f>
        <v>0</v>
      </c>
      <c r="AV23" s="9">
        <f>POWER(0.925,EN23-1)*AV$7*(1+(AV$8/100))*(AV$1)*(NOT(ISBLANK(EN23)))</f>
        <v>0</v>
      </c>
      <c r="AW23" s="9">
        <f>POWER(0.925,EO23-1)*AW$7*(1+(AW$8/100))*(AW$1)*(NOT(ISBLANK(EO23)))</f>
        <v>0</v>
      </c>
      <c r="AX23" s="9">
        <f>POWER(0.925,EP23-1)*AX$7*(1+(AX$8/100))*(AX$1)*(NOT(ISBLANK(EP23)))</f>
        <v>82.702145625</v>
      </c>
      <c r="AY23" s="9">
        <f>POWER(0.925,EQ23-1)*AY$7*(1+(AY$8/100))*(AY$1)*(NOT(ISBLANK(EQ23)))</f>
        <v>0</v>
      </c>
      <c r="AZ23" s="9">
        <f>POWER(0.925,ER23-1)*AZ$7*(1+(AZ$8/100))*(AZ$1)*(NOT(ISBLANK(ER23)))</f>
        <v>0</v>
      </c>
      <c r="BA23" s="9">
        <f>POWER(0.925,ES23-1)*BA$7*(1+(BA$8/100))*(BA$1)*(NOT(ISBLANK(ES23)))</f>
        <v>0</v>
      </c>
      <c r="BB23" s="9">
        <f>POWER(0.925,ET23-1)*BB$7*(1+(BB$8/100))*(BB$1)*(NOT(ISBLANK(ET23)))</f>
        <v>0</v>
      </c>
      <c r="BC23" s="9">
        <f>POWER(0.925,EU23-1)*BC$7*(1+(BC$8/100))*(BC$1)*(NOT(ISBLANK(EU23)))</f>
        <v>69.541988465039083</v>
      </c>
      <c r="BD23" s="9">
        <f>POWER(0.925,EV23-1)*BD$7*(1+(BD$8/100))*(BD$1)*(NOT(ISBLANK(EV23)))</f>
        <v>0</v>
      </c>
      <c r="BE23" s="9">
        <f>POWER(0.925,EW23-1)*BE$7*(1+(BE$8/100))*(BE$1)*(NOT(ISBLANK(EW23)))</f>
        <v>0</v>
      </c>
      <c r="BF23" s="9">
        <f>POWER(0.925,EX23-1)*BF$7*(1+(BF$8/100))*(BF$1)*(NOT(ISBLANK(EX23)))</f>
        <v>0</v>
      </c>
      <c r="BG23" s="9">
        <f>POWER(0.925,EY23-1)*BG$7*(1+(BG$8/100))*(BG$1)*(NOT(ISBLANK(EY23)))</f>
        <v>0</v>
      </c>
      <c r="BH23" s="9">
        <f>POWER(0.925,EZ23-1)*BH$7*(1+(BH$8/100))*(BH$1)*(NOT(ISBLANK(EZ23)))</f>
        <v>0</v>
      </c>
      <c r="BI23" s="9">
        <f>POWER(0.925,FA23-1)*BI$7*(1+(BI$8/100))*(BI$1)*(NOT(ISBLANK(FA23)))</f>
        <v>0</v>
      </c>
      <c r="BJ23" s="9">
        <f>POWER(0.925,FB23-1)*BJ$7*(1+(BJ$8/100))*(BJ$1)*(NOT(ISBLANK(FB23)))</f>
        <v>0</v>
      </c>
      <c r="BK23" s="9">
        <f>POWER(0.925,FC23-1)*BK$7*(1+(BK$8/100))*(BK$1)*(NOT(ISBLANK(FC23)))</f>
        <v>0</v>
      </c>
      <c r="BL23" s="9">
        <f>POWER(0.925,FD23-1)*BL$7*(1+(BL$8/100))*(BL$1)*(NOT(ISBLANK(FD23)))</f>
        <v>0</v>
      </c>
      <c r="BM23" s="9">
        <f>POWER(0.925,FE23-1)*BM$7*(1+(BM$8/100))*(BM$1)*(NOT(ISBLANK(FE23)))</f>
        <v>0</v>
      </c>
      <c r="BN23" s="9">
        <f>POWER(0.925,FF23-1)*BN$7*(1+(BN$8/100))*(BN$1)*(NOT(ISBLANK(FF23)))</f>
        <v>0</v>
      </c>
      <c r="BO23" s="9">
        <f>POWER(0.925,FG23-1)*BO$7*(1+(BO$8/100))*(BO$1)*(NOT(ISBLANK(FG23)))</f>
        <v>0</v>
      </c>
      <c r="BP23" s="9">
        <f>POWER(0.925,FH23-1)*BP$7*(1+(BP$8/100))*(BP$1)*(NOT(ISBLANK(FH23)))</f>
        <v>0</v>
      </c>
      <c r="BQ23" s="9">
        <f>POWER(0.925,FI23-1)*BQ$7*(1+(BQ$8/100))*(BQ$1)*(NOT(ISBLANK(FI23)))</f>
        <v>0</v>
      </c>
      <c r="BR23" s="9">
        <f>POWER(0.925,FJ23-1)*BR$7*(1+(BR$8/100))*(BR$1)*(NOT(ISBLANK(FJ23)))</f>
        <v>0</v>
      </c>
      <c r="BS23" s="9">
        <f>POWER(0.925,FK23-1)*BS$7*(1+(BS$8/100))*(BS$1)*(NOT(ISBLANK(FK23)))</f>
        <v>0</v>
      </c>
      <c r="BT23" s="9">
        <f>POWER(0.925,FL23-1)*BT$7*(1+(BT$8/100))*(BT$1)*(NOT(ISBLANK(FL23)))</f>
        <v>0</v>
      </c>
      <c r="BU23" s="9">
        <f>POWER(0.925,FM23-1)*BU$7*(1+(BU$8/100))*(BU$1)*(NOT(ISBLANK(FM23)))</f>
        <v>0</v>
      </c>
      <c r="BV23" s="9">
        <f>POWER(0.925,FN23-1)*BV$7*(1+(BV$8/100))*(BV$1)*(NOT(ISBLANK(FN23)))</f>
        <v>0</v>
      </c>
      <c r="BW23" s="9">
        <f>POWER(0.925,FO23-1)*BW$7*(1+(BW$8/100))*(BW$1)*(NOT(ISBLANK(FO23)))</f>
        <v>0</v>
      </c>
      <c r="BX23" s="9">
        <f>POWER(0.925,FP23-1)*BX$7*(1+(BX$8/100))*(BX$1)*(NOT(ISBLANK(FP23)))</f>
        <v>0</v>
      </c>
      <c r="BY23" s="9">
        <f>POWER(0.925,FQ23-1)*BY$7*(1+(BY$8/100))*(BY$1)*(NOT(ISBLANK(FQ23)))</f>
        <v>0</v>
      </c>
      <c r="BZ23" s="9">
        <f>POWER(0.925,FR23-1)*BZ$7*(1+(BZ$8/100))*(BZ$1)*(NOT(ISBLANK(FR23)))</f>
        <v>0</v>
      </c>
      <c r="CA23" s="9">
        <f>POWER(0.925,FS23-1)*CA$7*(1+(CA$8/100))*(CA$1)*(NOT(ISBLANK(FS23)))</f>
        <v>0</v>
      </c>
      <c r="CB23" s="9">
        <f>POWER(0.925,FT23-1)*CB$7*(1+(CB$8/100))*(CB$1)*(NOT(ISBLANK(FT23)))</f>
        <v>0</v>
      </c>
      <c r="CC23" s="9">
        <f>POWER(0.925,FU23-1)*CC$7*(1+(CC$8/100))*(CC$1)*(NOT(ISBLANK(FU23)))</f>
        <v>0</v>
      </c>
      <c r="CD23" s="9">
        <f>POWER(0.925,FV23-1)*CD$7*(1+(CD$8/100))*(CD$1)*(NOT(ISBLANK(FV23)))</f>
        <v>0</v>
      </c>
      <c r="CE23" s="9">
        <f>POWER(0.925,FW23-1)*CE$7*(1+(CE$8/100))*(CE$1)*(NOT(ISBLANK(FW23)))</f>
        <v>0</v>
      </c>
      <c r="CF23" s="9">
        <f>POWER(0.925,FX23-1)*CF$7*(1+(CF$8/100))*(CF$1)*(NOT(ISBLANK(FX23)))</f>
        <v>0</v>
      </c>
      <c r="CG23" s="9">
        <f>POWER(0.925,FY23-1)*CG$7*(1+(CG$8/100))*(CG$1)*(NOT(ISBLANK(FY23)))</f>
        <v>0</v>
      </c>
      <c r="CH23" s="9">
        <f>POWER(0.925,FZ23-1)*CH$7*(1+(CH$8/100))*(CH$1)*(NOT(ISBLANK(FZ23)))</f>
        <v>0</v>
      </c>
      <c r="CI23" s="9">
        <f>POWER(0.925,GA23-1)*CI$7*(1+(CI$8/100))*(CI$1)*(NOT(ISBLANK(GA23)))</f>
        <v>0</v>
      </c>
      <c r="CJ23" s="9">
        <f>POWER(0.925,GB23-1)*CJ$7*(1+(CJ$8/100))*(CJ$1)*(NOT(ISBLANK(GB23)))</f>
        <v>0</v>
      </c>
      <c r="CK23" s="9">
        <f>POWER(0.925,GC23-1)*CK$7*(1+(CK$8/100))*(CK$1)*(NOT(ISBLANK(GC23)))</f>
        <v>0</v>
      </c>
      <c r="CL23" s="9">
        <f>POWER(0.925,GD23-1)*CL$7*(1+(CL$8/100))*(CL$1)*(NOT(ISBLANK(GD23)))</f>
        <v>0</v>
      </c>
      <c r="CM23" s="9">
        <f>POWER(0.925,GE23-1)*CM$7*(1+(CM$8/100))*(CM$1)*(NOT(ISBLANK(GE23)))</f>
        <v>0</v>
      </c>
      <c r="CN23" s="9">
        <f>POWER(0.925,GF23-1)*CN$7*(1+(CN$8/100))*(CN$1)*(NOT(ISBLANK(GF23)))</f>
        <v>0</v>
      </c>
      <c r="CO23" s="9">
        <f>POWER(0.925,GG23-1)*CO$7*(1+(CO$8/100))*(CO$1)*(NOT(ISBLANK(GG23)))</f>
        <v>0</v>
      </c>
      <c r="CP23" s="9">
        <f>POWER(0.925,GH23-1)*CP$7*(1+(CP$8/100))*(CP$1)*(NOT(ISBLANK(GH23)))</f>
        <v>0</v>
      </c>
      <c r="CQ23" s="9">
        <f>POWER(0.925,GI23-1)*CQ$7*(1+(CQ$8/100))*(CQ$1)*(NOT(ISBLANK(GI23)))</f>
        <v>0</v>
      </c>
      <c r="CR23" s="9">
        <f>POWER(0.925,GJ23-1)*CR$7*(1+(CR$8/100))*(CR$1)*(NOT(ISBLANK(GJ23)))</f>
        <v>0</v>
      </c>
      <c r="CS23" s="9">
        <f>POWER(0.925,GK23-1)*CS$7*(1+(CS$8/100))*(CS$1)*(NOT(ISBLANK(GK23)))</f>
        <v>0</v>
      </c>
      <c r="CT23" s="9">
        <f>POWER(0.925,GL23-1)*CT$7*(1+(CT$8/100))*(CT$1)*(NOT(ISBLANK(GL23)))</f>
        <v>0</v>
      </c>
      <c r="CU23" s="9">
        <f>POWER(0.925,GM23-1)*CU$7*(1+(CU$8/100))*(CU$1)*(NOT(ISBLANK(GM23)))</f>
        <v>0</v>
      </c>
      <c r="CV23" s="9">
        <f>POWER(0.925,GN23-1)*CV$7*(1+(CV$8/100))*(CV$1)*(NOT(ISBLANK(GN23)))</f>
        <v>0</v>
      </c>
      <c r="CW23" s="9">
        <f>POWER(0.925,GO23-1)*CW$7*(1+(CW$8/100))*(CW$1)*(NOT(ISBLANK(GO23)))</f>
        <v>0</v>
      </c>
      <c r="CX23" s="9">
        <f>POWER(0.925,GP23-1)*CX$7*(1+(CX$8/100))*(CX$1)*(NOT(ISBLANK(GP23)))</f>
        <v>0</v>
      </c>
      <c r="CY23" s="9">
        <f>POWER(0.925,GQ23-1)*CY$7*(1+(CY$8/100))*(CY$1)*(NOT(ISBLANK(GQ23)))</f>
        <v>0</v>
      </c>
      <c r="CZ23" s="9">
        <f>POWER(0.925,GR23-1)*CZ$7*(1+(CZ$8/100))*(CZ$1)*(NOT(ISBLANK(GR23)))</f>
        <v>0</v>
      </c>
      <c r="DA23" s="9">
        <f>POWER(0.925,GS23-1)*DA$7*(1+(DA$8/100))*(DA$1)*(NOT(ISBLANK(GS23)))</f>
        <v>0</v>
      </c>
      <c r="DB23" s="9">
        <f>POWER(0.925,GT23-1)*DB$7*(1+(DB$8/100))*(DB$1)*(NOT(ISBLANK(GT23)))</f>
        <v>0</v>
      </c>
      <c r="DC23" s="9">
        <f>POWER(0.925,GU23-1)*DC$7*(1+(DC$8/100))*(DC$1)*(NOT(ISBLANK(GU23)))</f>
        <v>0</v>
      </c>
      <c r="DD23" s="9">
        <f>POWER(0.925,GV23-1)*DD$7*(1+(DD$8/100))*(DD$1)*(NOT(ISBLANK(GV23)))</f>
        <v>0</v>
      </c>
      <c r="DE23" s="9">
        <f>POWER(0.925,GW23-1)*DE$7*(1+(DE$8/100))*(DE$1)*(NOT(ISBLANK(GW23)))</f>
        <v>0</v>
      </c>
      <c r="DF23" s="9">
        <f>POWER(0.925,GX23-1)*DF$7*(1+(DF$8/100))*(DF$1)*(NOT(ISBLANK(GX23)))</f>
        <v>0</v>
      </c>
      <c r="DG23" s="9">
        <f>POWER(0.925,GY23-1)*DG$7*(1+(DG$8/100))*(DG$1)*(NOT(ISBLANK(GY23)))</f>
        <v>0</v>
      </c>
      <c r="DH23" s="9">
        <f>POWER(0.925,GZ23-1)*DH$7*(1+(DH$8/100))*(DH$1)*(NOT(ISBLANK(GZ23)))</f>
        <v>0</v>
      </c>
      <c r="DI23" s="9">
        <f>POWER(0.925,HA23-1)*DI$7*(1+(DI$8/100))*(DI$1)*(NOT(ISBLANK(HA23)))</f>
        <v>0</v>
      </c>
      <c r="DJ23" s="9">
        <f>POWER(0.925,HB23-1)*DJ$7*(1+(DJ$8/100))*(DJ$1)*(NOT(ISBLANK(HB23)))</f>
        <v>0</v>
      </c>
      <c r="DK23" s="9">
        <f>POWER(0.925,HC23-1)*DK$7*(1+(DK$8/100))*(DK$1)*(NOT(ISBLANK(HC23)))</f>
        <v>0</v>
      </c>
      <c r="DL23" s="9">
        <f>POWER(0.925,HD23-1)*DL$7*(1+(DL$8/100))*(DL$1)*(NOT(ISBLANK(HD23)))</f>
        <v>0</v>
      </c>
      <c r="DM23" s="9">
        <f>POWER(0.925,HE23-1)*DM$7*(1+(DM$8/100))*(DM$1)*(NOT(ISBLANK(HE23)))</f>
        <v>0</v>
      </c>
      <c r="EP23" s="1">
        <v>3</v>
      </c>
      <c r="EU23" s="1">
        <v>5</v>
      </c>
      <c r="FG23" s="1">
        <v>6</v>
      </c>
      <c r="FK23" s="1">
        <v>3</v>
      </c>
      <c r="FL23">
        <v>3</v>
      </c>
      <c r="FP23">
        <v>5</v>
      </c>
      <c r="FZ23" s="1"/>
      <c r="GA23" s="1"/>
    </row>
    <row r="24" spans="1:185">
      <c r="A24" s="1">
        <f>A23+1</f>
        <v>15</v>
      </c>
      <c r="C24" s="1">
        <f>IF(H24=H23,C23,(A24))</f>
        <v>15</v>
      </c>
      <c r="D24" s="1">
        <v>20</v>
      </c>
      <c r="E24" s="16" t="str">
        <f>IF(C24&gt;D24,CONCATENATE("↓",(C24-D24)),(IF(C24=D24,"↔",CONCATENATE("↑",(D24-C24)))))</f>
        <v>↑5</v>
      </c>
      <c r="F24" s="1" t="s">
        <v>190</v>
      </c>
      <c r="G24" s="1" t="s">
        <v>16</v>
      </c>
      <c r="H24" s="10">
        <f>SUM(K24:T24)</f>
        <v>128.34660000000002</v>
      </c>
      <c r="I24" s="9">
        <f>COUNTIF(V24:AP24,"&gt;0")</f>
        <v>1</v>
      </c>
      <c r="J24" s="9">
        <f>COUNTIF(AQ24:CE24,"&gt;0")</f>
        <v>1</v>
      </c>
      <c r="K24" s="10">
        <f>LARGE($V24:$AP24,1)</f>
        <v>94.350000000000009</v>
      </c>
      <c r="L24" s="10">
        <f>LARGE($V24:$AP24,2)</f>
        <v>0</v>
      </c>
      <c r="M24" s="10">
        <f>LARGE($V24:$AP24,3)</f>
        <v>0</v>
      </c>
      <c r="N24" s="10">
        <f>LARGE($V24:$AP24,4)</f>
        <v>0</v>
      </c>
      <c r="O24" s="10">
        <f>LARGE($V24:$AP24,5)</f>
        <v>0</v>
      </c>
      <c r="P24" s="10">
        <f>LARGE($AQ24:$CE24,1)</f>
        <v>33.996600000000001</v>
      </c>
      <c r="Q24" s="10">
        <f>LARGE($AQ24:$CE24,2)</f>
        <v>0</v>
      </c>
      <c r="R24" s="10">
        <f>LARGE($AQ24:$CE24,3)</f>
        <v>0</v>
      </c>
      <c r="S24" s="10">
        <f>LARGE($AQ24:$CE24,4)</f>
        <v>0</v>
      </c>
      <c r="T24" s="10">
        <f>LARGE($AQ24:$CE24,5)</f>
        <v>0</v>
      </c>
      <c r="U24"/>
      <c r="V24" s="9">
        <f>POWER(0.925,DN24-1)*V$7*(1+(V$8/100))*(V$1)*(NOT(ISBLANK(DN24)))</f>
        <v>0</v>
      </c>
      <c r="W24" s="9">
        <f>POWER(0.925,DO24-1)*W$7*(1+(W$8/100))*(W$1)*(NOT(ISBLANK(DO24)))</f>
        <v>0</v>
      </c>
      <c r="X24" s="9">
        <f>POWER(0.925,DP24-1)*X$7*(1+(X$8/100))*(X$1)*(NOT(ISBLANK(DP24)))</f>
        <v>0</v>
      </c>
      <c r="Y24" s="9">
        <f>POWER(0.925,DQ24-1)*Y$7*(1+(Y$8/100))*(Y$1)*(NOT(ISBLANK(DQ24)))</f>
        <v>0</v>
      </c>
      <c r="Z24" s="9">
        <f>POWER(0.925,DR24-1)*Z$7*(1+(Z$8/100))*(Z$1)*(NOT(ISBLANK(DR24)))</f>
        <v>0</v>
      </c>
      <c r="AA24" s="9">
        <f>POWER(0.925,DS24-1)*AA$7*(1+(AA$8/100))*(AA$1)*(NOT(ISBLANK(DS24)))</f>
        <v>0</v>
      </c>
      <c r="AB24" s="9">
        <f>POWER(0.925,DT24-1)*AB$7*(1+(AB$8/100))*(AB$1)*(NOT(ISBLANK(DT24)))</f>
        <v>0</v>
      </c>
      <c r="AC24" s="9">
        <f>POWER(0.925,DU24-1)*AC$7*(1+(AC$8/100))*(AC$1)*(NOT(ISBLANK(DU24)))</f>
        <v>0</v>
      </c>
      <c r="AD24" s="9">
        <f>POWER(0.925,DV24-1)*AD$7*(1+(AD$8/100))*(AD$1)*(NOT(ISBLANK(DV24)))</f>
        <v>0</v>
      </c>
      <c r="AE24" s="9">
        <f>POWER(0.925,DW24-1)*AE$7*(1+(AE$8/100))*(AE$1)*(NOT(ISBLANK(DW24)))</f>
        <v>0</v>
      </c>
      <c r="AF24" s="9">
        <f>POWER(0.925,DX24-1)*AF$7*(1+(AF$8/100))*(AF$1)*(NOT(ISBLANK(DX24)))</f>
        <v>0</v>
      </c>
      <c r="AG24" s="9">
        <f>POWER(0.925,DY24-1)*AG$7*(1+(AG$8/100))*(AG$1)*(NOT(ISBLANK(DY24)))</f>
        <v>94.350000000000009</v>
      </c>
      <c r="AH24" s="9">
        <f>POWER(0.925,DZ24-1)*AH$7*(1+(AH$8/100))*(AH$1)*(NOT(ISBLANK(DZ24)))</f>
        <v>0</v>
      </c>
      <c r="AI24" s="9">
        <f>POWER(0.925,EA24-1)*AI$7*(1+(AI$8/100))*(AI$1)*(NOT(ISBLANK(EA24)))</f>
        <v>0</v>
      </c>
      <c r="AJ24" s="9">
        <f>POWER(0.925,EB24-1)*AJ$7*(1+(AJ$8/100))*(AJ$1)*(NOT(ISBLANK(EB24)))</f>
        <v>0</v>
      </c>
      <c r="AK24" s="9">
        <f>POWER(0.925,EC24-1)*AK$7*(1+(AK$8/100))*(AK$1)*(NOT(ISBLANK(EC24)))</f>
        <v>0</v>
      </c>
      <c r="AL24" s="9">
        <f>POWER(0.925,ED24-1)*AL$7*(1+(AL$8/100))*(AL$1)*(NOT(ISBLANK(ED24)))</f>
        <v>0</v>
      </c>
      <c r="AM24" s="9">
        <f>POWER(0.925,EE24-1)*AM$7*(1+(AM$8/100))*(AM$1)*(NOT(ISBLANK(EE24)))</f>
        <v>0</v>
      </c>
      <c r="AN24" s="9">
        <f>POWER(0.925,EF24-1)*AN$7*(1+(AN$8/100))*(AN$1)*(NOT(ISBLANK(EF24)))</f>
        <v>0</v>
      </c>
      <c r="AO24" s="9">
        <f>POWER(0.925,EG24-1)*AO$7*(1+(AO$8/100))*(AO$1)*(NOT(ISBLANK(EG24)))</f>
        <v>0</v>
      </c>
      <c r="AP24" s="9">
        <f>POWER(0.925,EH24-1)*AP$7*(1+(AP$8/100))*(AP$1)*(NOT(ISBLANK(EH24)))</f>
        <v>0</v>
      </c>
      <c r="AQ24" s="9">
        <f>POWER(0.925,EI24-1)*AQ$7*(1+(AQ$8/100))*(AQ$1)*(NOT(ISBLANK(EI24)))</f>
        <v>0</v>
      </c>
      <c r="AR24" s="9">
        <f>POWER(0.925,EJ24-1)*AR$7*(1+(AR$8/100))*(AR$1)*(NOT(ISBLANK(EJ24)))</f>
        <v>0</v>
      </c>
      <c r="AS24" s="9">
        <f>POWER(0.925,EK24-1)*AS$7*(1+(AS$8/100))*(AS$1)*(NOT(ISBLANK(EK24)))</f>
        <v>0</v>
      </c>
      <c r="AT24" s="9">
        <f>POWER(0.925,EL24-1)*AT$7*(1+(AT$8/100))*(AT$1)*(NOT(ISBLANK(EL24)))</f>
        <v>0</v>
      </c>
      <c r="AU24" s="9">
        <f>POWER(0.925,EM24-1)*AU$7*(1+(AU$8/100))*(AU$1)*(NOT(ISBLANK(EM24)))</f>
        <v>0</v>
      </c>
      <c r="AV24" s="9">
        <f>POWER(0.925,EN24-1)*AV$7*(1+(AV$8/100))*(AV$1)*(NOT(ISBLANK(EN24)))</f>
        <v>0</v>
      </c>
      <c r="AW24" s="9">
        <f>POWER(0.925,EO24-1)*AW$7*(1+(AW$8/100))*(AW$1)*(NOT(ISBLANK(EO24)))</f>
        <v>0</v>
      </c>
      <c r="AX24" s="9">
        <f>POWER(0.925,EP24-1)*AX$7*(1+(AX$8/100))*(AX$1)*(NOT(ISBLANK(EP24)))</f>
        <v>0</v>
      </c>
      <c r="AY24" s="9">
        <f>POWER(0.925,EQ24-1)*AY$7*(1+(AY$8/100))*(AY$1)*(NOT(ISBLANK(EQ24)))</f>
        <v>0</v>
      </c>
      <c r="AZ24" s="9">
        <f>POWER(0.925,ER24-1)*AZ$7*(1+(AZ$8/100))*(AZ$1)*(NOT(ISBLANK(ER24)))</f>
        <v>33.996600000000001</v>
      </c>
      <c r="BA24" s="9">
        <f>POWER(0.925,ES24-1)*BA$7*(1+(BA$8/100))*(BA$1)*(NOT(ISBLANK(ES24)))</f>
        <v>0</v>
      </c>
      <c r="BB24" s="9">
        <f>POWER(0.925,ET24-1)*BB$7*(1+(BB$8/100))*(BB$1)*(NOT(ISBLANK(ET24)))</f>
        <v>0</v>
      </c>
      <c r="BC24" s="9">
        <f>POWER(0.925,EU24-1)*BC$7*(1+(BC$8/100))*(BC$1)*(NOT(ISBLANK(EU24)))</f>
        <v>0</v>
      </c>
      <c r="BD24" s="9">
        <f>POWER(0.925,EV24-1)*BD$7*(1+(BD$8/100))*(BD$1)*(NOT(ISBLANK(EV24)))</f>
        <v>0</v>
      </c>
      <c r="BE24" s="9">
        <f>POWER(0.925,EW24-1)*BE$7*(1+(BE$8/100))*(BE$1)*(NOT(ISBLANK(EW24)))</f>
        <v>0</v>
      </c>
      <c r="BF24" s="9">
        <f>POWER(0.925,EX24-1)*BF$7*(1+(BF$8/100))*(BF$1)*(NOT(ISBLANK(EX24)))</f>
        <v>0</v>
      </c>
      <c r="BG24" s="9">
        <f>POWER(0.925,EY24-1)*BG$7*(1+(BG$8/100))*(BG$1)*(NOT(ISBLANK(EY24)))</f>
        <v>0</v>
      </c>
      <c r="BH24" s="9">
        <f>POWER(0.925,EZ24-1)*BH$7*(1+(BH$8/100))*(BH$1)*(NOT(ISBLANK(EZ24)))</f>
        <v>0</v>
      </c>
      <c r="BI24" s="9">
        <f>POWER(0.925,FA24-1)*BI$7*(1+(BI$8/100))*(BI$1)*(NOT(ISBLANK(FA24)))</f>
        <v>0</v>
      </c>
      <c r="BJ24" s="9">
        <f>POWER(0.925,FB24-1)*BJ$7*(1+(BJ$8/100))*(BJ$1)*(NOT(ISBLANK(FB24)))</f>
        <v>0</v>
      </c>
      <c r="BK24" s="9">
        <f>POWER(0.925,FC24-1)*BK$7*(1+(BK$8/100))*(BK$1)*(NOT(ISBLANK(FC24)))</f>
        <v>0</v>
      </c>
      <c r="BL24" s="9">
        <f>POWER(0.925,FD24-1)*BL$7*(1+(BL$8/100))*(BL$1)*(NOT(ISBLANK(FD24)))</f>
        <v>0</v>
      </c>
      <c r="BM24" s="9">
        <f>POWER(0.925,FE24-1)*BM$7*(1+(BM$8/100))*(BM$1)*(NOT(ISBLANK(FE24)))</f>
        <v>0</v>
      </c>
      <c r="BN24" s="9">
        <f>POWER(0.925,FF24-1)*BN$7*(1+(BN$8/100))*(BN$1)*(NOT(ISBLANK(FF24)))</f>
        <v>0</v>
      </c>
      <c r="BO24" s="9">
        <f>POWER(0.925,FG24-1)*BO$7*(1+(BO$8/100))*(BO$1)*(NOT(ISBLANK(FG24)))</f>
        <v>0</v>
      </c>
      <c r="BP24" s="9">
        <f>POWER(0.925,FH24-1)*BP$7*(1+(BP$8/100))*(BP$1)*(NOT(ISBLANK(FH24)))</f>
        <v>0</v>
      </c>
      <c r="BQ24" s="9">
        <f>POWER(0.925,FI24-1)*BQ$7*(1+(BQ$8/100))*(BQ$1)*(NOT(ISBLANK(FI24)))</f>
        <v>0</v>
      </c>
      <c r="BR24" s="9">
        <f>POWER(0.925,FJ24-1)*BR$7*(1+(BR$8/100))*(BR$1)*(NOT(ISBLANK(FJ24)))</f>
        <v>0</v>
      </c>
      <c r="BS24" s="9">
        <f>POWER(0.925,FK24-1)*BS$7*(1+(BS$8/100))*(BS$1)*(NOT(ISBLANK(FK24)))</f>
        <v>0</v>
      </c>
      <c r="BT24" s="9">
        <f>POWER(0.925,FL24-1)*BT$7*(1+(BT$8/100))*(BT$1)*(NOT(ISBLANK(FL24)))</f>
        <v>0</v>
      </c>
      <c r="BU24" s="9">
        <f>POWER(0.925,FM24-1)*BU$7*(1+(BU$8/100))*(BU$1)*(NOT(ISBLANK(FM24)))</f>
        <v>0</v>
      </c>
      <c r="BV24" s="9">
        <f>POWER(0.925,FN24-1)*BV$7*(1+(BV$8/100))*(BV$1)*(NOT(ISBLANK(FN24)))</f>
        <v>0</v>
      </c>
      <c r="BW24" s="9">
        <f>POWER(0.925,FO24-1)*BW$7*(1+(BW$8/100))*(BW$1)*(NOT(ISBLANK(FO24)))</f>
        <v>0</v>
      </c>
      <c r="BX24" s="9">
        <f>POWER(0.925,FP24-1)*BX$7*(1+(BX$8/100))*(BX$1)*(NOT(ISBLANK(FP24)))</f>
        <v>0</v>
      </c>
      <c r="BY24" s="9">
        <f>POWER(0.925,FQ24-1)*BY$7*(1+(BY$8/100))*(BY$1)*(NOT(ISBLANK(FQ24)))</f>
        <v>0</v>
      </c>
      <c r="BZ24" s="9">
        <f>POWER(0.925,FR24-1)*BZ$7*(1+(BZ$8/100))*(BZ$1)*(NOT(ISBLANK(FR24)))</f>
        <v>0</v>
      </c>
      <c r="CA24" s="9">
        <f>POWER(0.925,FS24-1)*CA$7*(1+(CA$8/100))*(CA$1)*(NOT(ISBLANK(FS24)))</f>
        <v>0</v>
      </c>
      <c r="CB24" s="9">
        <f>POWER(0.925,FT24-1)*CB$7*(1+(CB$8/100))*(CB$1)*(NOT(ISBLANK(FT24)))</f>
        <v>0</v>
      </c>
      <c r="CC24" s="9">
        <f>POWER(0.925,FU24-1)*CC$7*(1+(CC$8/100))*(CC$1)*(NOT(ISBLANK(FU24)))</f>
        <v>0</v>
      </c>
      <c r="CD24" s="9">
        <f>POWER(0.925,FV24-1)*CD$7*(1+(CD$8/100))*(CD$1)*(NOT(ISBLANK(FV24)))</f>
        <v>0</v>
      </c>
      <c r="CE24" s="9">
        <f>POWER(0.925,FW24-1)*CE$7*(1+(CE$8/100))*(CE$1)*(NOT(ISBLANK(FW24)))</f>
        <v>0</v>
      </c>
      <c r="CF24" s="9">
        <f>POWER(0.925,FX24-1)*CF$7*(1+(CF$8/100))*(CF$1)*(NOT(ISBLANK(FX24)))</f>
        <v>0</v>
      </c>
      <c r="CG24" s="9">
        <f>POWER(0.925,FY24-1)*CG$7*(1+(CG$8/100))*(CG$1)*(NOT(ISBLANK(FY24)))</f>
        <v>0</v>
      </c>
      <c r="CH24" s="9">
        <f>POWER(0.925,FZ24-1)*CH$7*(1+(CH$8/100))*(CH$1)*(NOT(ISBLANK(FZ24)))</f>
        <v>0</v>
      </c>
      <c r="CI24" s="9">
        <f>POWER(0.925,GA24-1)*CI$7*(1+(CI$8/100))*(CI$1)*(NOT(ISBLANK(GA24)))</f>
        <v>0</v>
      </c>
      <c r="CJ24" s="9">
        <f>POWER(0.925,GB24-1)*CJ$7*(1+(CJ$8/100))*(CJ$1)*(NOT(ISBLANK(GB24)))</f>
        <v>0</v>
      </c>
      <c r="CK24" s="9">
        <f>POWER(0.925,GC24-1)*CK$7*(1+(CK$8/100))*(CK$1)*(NOT(ISBLANK(GC24)))</f>
        <v>0</v>
      </c>
      <c r="CL24" s="9">
        <f>POWER(0.925,GD24-1)*CL$7*(1+(CL$8/100))*(CL$1)*(NOT(ISBLANK(GD24)))</f>
        <v>0</v>
      </c>
      <c r="CM24" s="9">
        <f>POWER(0.925,GE24-1)*CM$7*(1+(CM$8/100))*(CM$1)*(NOT(ISBLANK(GE24)))</f>
        <v>0</v>
      </c>
      <c r="CN24" s="9">
        <f>POWER(0.925,GF24-1)*CN$7*(1+(CN$8/100))*(CN$1)*(NOT(ISBLANK(GF24)))</f>
        <v>0</v>
      </c>
      <c r="CO24" s="9">
        <f>POWER(0.925,GG24-1)*CO$7*(1+(CO$8/100))*(CO$1)*(NOT(ISBLANK(GG24)))</f>
        <v>0</v>
      </c>
      <c r="CP24" s="9">
        <f>POWER(0.925,GH24-1)*CP$7*(1+(CP$8/100))*(CP$1)*(NOT(ISBLANK(GH24)))</f>
        <v>0</v>
      </c>
      <c r="CQ24" s="9">
        <f>POWER(0.925,GI24-1)*CQ$7*(1+(CQ$8/100))*(CQ$1)*(NOT(ISBLANK(GI24)))</f>
        <v>0</v>
      </c>
      <c r="CR24" s="9">
        <f>POWER(0.925,GJ24-1)*CR$7*(1+(CR$8/100))*(CR$1)*(NOT(ISBLANK(GJ24)))</f>
        <v>0</v>
      </c>
      <c r="CS24" s="9">
        <f>POWER(0.925,GK24-1)*CS$7*(1+(CS$8/100))*(CS$1)*(NOT(ISBLANK(GK24)))</f>
        <v>0</v>
      </c>
      <c r="CT24" s="9">
        <f>POWER(0.925,GL24-1)*CT$7*(1+(CT$8/100))*(CT$1)*(NOT(ISBLANK(GL24)))</f>
        <v>0</v>
      </c>
      <c r="CU24" s="9">
        <f>POWER(0.925,GM24-1)*CU$7*(1+(CU$8/100))*(CU$1)*(NOT(ISBLANK(GM24)))</f>
        <v>0</v>
      </c>
      <c r="CV24" s="9">
        <f>POWER(0.925,GN24-1)*CV$7*(1+(CV$8/100))*(CV$1)*(NOT(ISBLANK(GN24)))</f>
        <v>0</v>
      </c>
      <c r="CW24" s="9">
        <f>POWER(0.925,GO24-1)*CW$7*(1+(CW$8/100))*(CW$1)*(NOT(ISBLANK(GO24)))</f>
        <v>0</v>
      </c>
      <c r="CX24" s="9">
        <f>POWER(0.925,GP24-1)*CX$7*(1+(CX$8/100))*(CX$1)*(NOT(ISBLANK(GP24)))</f>
        <v>0</v>
      </c>
      <c r="CY24" s="9">
        <f>POWER(0.925,GQ24-1)*CY$7*(1+(CY$8/100))*(CY$1)*(NOT(ISBLANK(GQ24)))</f>
        <v>0</v>
      </c>
      <c r="CZ24" s="9">
        <f>POWER(0.925,GR24-1)*CZ$7*(1+(CZ$8/100))*(CZ$1)*(NOT(ISBLANK(GR24)))</f>
        <v>0</v>
      </c>
      <c r="DA24" s="9">
        <f>POWER(0.925,GS24-1)*DA$7*(1+(DA$8/100))*(DA$1)*(NOT(ISBLANK(GS24)))</f>
        <v>0</v>
      </c>
      <c r="DB24" s="9">
        <f>POWER(0.925,GT24-1)*DB$7*(1+(DB$8/100))*(DB$1)*(NOT(ISBLANK(GT24)))</f>
        <v>0</v>
      </c>
      <c r="DC24" s="9">
        <f>POWER(0.925,GU24-1)*DC$7*(1+(DC$8/100))*(DC$1)*(NOT(ISBLANK(GU24)))</f>
        <v>0</v>
      </c>
      <c r="DD24" s="9">
        <f>POWER(0.925,GV24-1)*DD$7*(1+(DD$8/100))*(DD$1)*(NOT(ISBLANK(GV24)))</f>
        <v>0</v>
      </c>
      <c r="DE24" s="9">
        <f>POWER(0.925,GW24-1)*DE$7*(1+(DE$8/100))*(DE$1)*(NOT(ISBLANK(GW24)))</f>
        <v>0</v>
      </c>
      <c r="DF24" s="9">
        <f>POWER(0.925,GX24-1)*DF$7*(1+(DF$8/100))*(DF$1)*(NOT(ISBLANK(GX24)))</f>
        <v>0</v>
      </c>
      <c r="DG24" s="9">
        <f>POWER(0.925,GY24-1)*DG$7*(1+(DG$8/100))*(DG$1)*(NOT(ISBLANK(GY24)))</f>
        <v>0</v>
      </c>
      <c r="DH24" s="9">
        <f>POWER(0.925,GZ24-1)*DH$7*(1+(DH$8/100))*(DH$1)*(NOT(ISBLANK(GZ24)))</f>
        <v>0</v>
      </c>
      <c r="DI24" s="9">
        <f>POWER(0.925,HA24-1)*DI$7*(1+(DI$8/100))*(DI$1)*(NOT(ISBLANK(HA24)))</f>
        <v>0</v>
      </c>
      <c r="DJ24" s="9">
        <f>POWER(0.925,HB24-1)*DJ$7*(1+(DJ$8/100))*(DJ$1)*(NOT(ISBLANK(HB24)))</f>
        <v>0</v>
      </c>
      <c r="DK24" s="9">
        <f>POWER(0.925,HC24-1)*DK$7*(1+(DK$8/100))*(DK$1)*(NOT(ISBLANK(HC24)))</f>
        <v>0</v>
      </c>
      <c r="DL24" s="9">
        <f>POWER(0.925,HD24-1)*DL$7*(1+(DL$8/100))*(DL$1)*(NOT(ISBLANK(HD24)))</f>
        <v>0</v>
      </c>
      <c r="DM24" s="9">
        <f>POWER(0.925,HE24-1)*DM$7*(1+(DM$8/100))*(DM$1)*(NOT(ISBLANK(HE24)))</f>
        <v>0</v>
      </c>
      <c r="DY24" s="1">
        <v>2</v>
      </c>
      <c r="ER24" s="1">
        <v>1</v>
      </c>
      <c r="FA24" s="1">
        <v>2</v>
      </c>
      <c r="FN24">
        <v>1</v>
      </c>
      <c r="FZ24" s="1"/>
      <c r="GA24" s="1"/>
      <c r="GB24" s="1">
        <v>5</v>
      </c>
      <c r="GC24" s="1">
        <v>3</v>
      </c>
    </row>
    <row r="25" spans="1:185">
      <c r="A25" s="1">
        <f>A24+1</f>
        <v>16</v>
      </c>
      <c r="C25" s="1">
        <f>IF(H25=H24,C24,(A25))</f>
        <v>16</v>
      </c>
      <c r="D25" s="1">
        <v>18</v>
      </c>
      <c r="E25" s="16" t="str">
        <f>IF(C25&gt;D25,CONCATENATE("↓",(C25-D25)),(IF(C25=D25,"↔",CONCATENATE("↑",(D25-C25)))))</f>
        <v>↑2</v>
      </c>
      <c r="F25" s="1" t="s">
        <v>283</v>
      </c>
      <c r="G25" s="1" t="s">
        <v>16</v>
      </c>
      <c r="H25" s="10">
        <f>SUM(K25:T25)</f>
        <v>102</v>
      </c>
      <c r="I25" s="9">
        <f>COUNTIF(V25:AP25,"&gt;0")</f>
        <v>1</v>
      </c>
      <c r="J25" s="9">
        <f>COUNTIF(AQ25:CE25,"&gt;0")</f>
        <v>0</v>
      </c>
      <c r="K25" s="10">
        <f>LARGE($V25:$AP25,1)</f>
        <v>102</v>
      </c>
      <c r="L25" s="10">
        <f>LARGE($V25:$AP25,2)</f>
        <v>0</v>
      </c>
      <c r="M25" s="10">
        <f>LARGE($V25:$AP25,3)</f>
        <v>0</v>
      </c>
      <c r="N25" s="10">
        <f>LARGE($V25:$AP25,4)</f>
        <v>0</v>
      </c>
      <c r="O25" s="10">
        <f>LARGE($V25:$AP25,5)</f>
        <v>0</v>
      </c>
      <c r="P25" s="10">
        <f>LARGE($AQ25:$CE25,1)</f>
        <v>0</v>
      </c>
      <c r="Q25" s="10">
        <f>LARGE($AQ25:$CE25,2)</f>
        <v>0</v>
      </c>
      <c r="R25" s="10">
        <f>LARGE($AQ25:$CE25,3)</f>
        <v>0</v>
      </c>
      <c r="S25" s="10">
        <f>LARGE($AQ25:$CE25,4)</f>
        <v>0</v>
      </c>
      <c r="T25" s="10">
        <f>LARGE($AQ25:$CE25,5)</f>
        <v>0</v>
      </c>
      <c r="U25"/>
      <c r="V25" s="9">
        <f>POWER(0.925,DN25-1)*V$7*(1+(V$8/100))*(V$1)*(NOT(ISBLANK(DN25)))</f>
        <v>0</v>
      </c>
      <c r="W25" s="9">
        <f>POWER(0.925,DO25-1)*W$7*(1+(W$8/100))*(W$1)*(NOT(ISBLANK(DO25)))</f>
        <v>0</v>
      </c>
      <c r="X25" s="9">
        <f>POWER(0.925,DP25-1)*X$7*(1+(X$8/100))*(X$1)*(NOT(ISBLANK(DP25)))</f>
        <v>0</v>
      </c>
      <c r="Y25" s="9">
        <f>POWER(0.925,DQ25-1)*Y$7*(1+(Y$8/100))*(Y$1)*(NOT(ISBLANK(DQ25)))</f>
        <v>0</v>
      </c>
      <c r="Z25" s="9">
        <f>POWER(0.925,DR25-1)*Z$7*(1+(Z$8/100))*(Z$1)*(NOT(ISBLANK(DR25)))</f>
        <v>0</v>
      </c>
      <c r="AA25" s="9">
        <f>POWER(0.925,DS25-1)*AA$7*(1+(AA$8/100))*(AA$1)*(NOT(ISBLANK(DS25)))</f>
        <v>0</v>
      </c>
      <c r="AB25" s="9">
        <f>POWER(0.925,DT25-1)*AB$7*(1+(AB$8/100))*(AB$1)*(NOT(ISBLANK(DT25)))</f>
        <v>0</v>
      </c>
      <c r="AC25" s="9">
        <f>POWER(0.925,DU25-1)*AC$7*(1+(AC$8/100))*(AC$1)*(NOT(ISBLANK(DU25)))</f>
        <v>0</v>
      </c>
      <c r="AD25" s="9">
        <f>POWER(0.925,DV25-1)*AD$7*(1+(AD$8/100))*(AD$1)*(NOT(ISBLANK(DV25)))</f>
        <v>0</v>
      </c>
      <c r="AE25" s="9">
        <f>POWER(0.925,DW25-1)*AE$7*(1+(AE$8/100))*(AE$1)*(NOT(ISBLANK(DW25)))</f>
        <v>0</v>
      </c>
      <c r="AF25" s="9">
        <f>POWER(0.925,DX25-1)*AF$7*(1+(AF$8/100))*(AF$1)*(NOT(ISBLANK(DX25)))</f>
        <v>0</v>
      </c>
      <c r="AG25" s="9">
        <f>POWER(0.925,DY25-1)*AG$7*(1+(AG$8/100))*(AG$1)*(NOT(ISBLANK(DY25)))</f>
        <v>102</v>
      </c>
      <c r="AH25" s="9">
        <f>POWER(0.925,DZ25-1)*AH$7*(1+(AH$8/100))*(AH$1)*(NOT(ISBLANK(DZ25)))</f>
        <v>0</v>
      </c>
      <c r="AI25" s="9">
        <f>POWER(0.925,EA25-1)*AI$7*(1+(AI$8/100))*(AI$1)*(NOT(ISBLANK(EA25)))</f>
        <v>0</v>
      </c>
      <c r="AJ25" s="9">
        <f>POWER(0.925,EB25-1)*AJ$7*(1+(AJ$8/100))*(AJ$1)*(NOT(ISBLANK(EB25)))</f>
        <v>0</v>
      </c>
      <c r="AK25" s="9">
        <f>POWER(0.925,EC25-1)*AK$7*(1+(AK$8/100))*(AK$1)*(NOT(ISBLANK(EC25)))</f>
        <v>0</v>
      </c>
      <c r="AL25" s="9">
        <f>POWER(0.925,ED25-1)*AL$7*(1+(AL$8/100))*(AL$1)*(NOT(ISBLANK(ED25)))</f>
        <v>0</v>
      </c>
      <c r="AM25" s="9">
        <f>POWER(0.925,EE25-1)*AM$7*(1+(AM$8/100))*(AM$1)*(NOT(ISBLANK(EE25)))</f>
        <v>0</v>
      </c>
      <c r="AN25" s="9">
        <f>POWER(0.925,EF25-1)*AN$7*(1+(AN$8/100))*(AN$1)*(NOT(ISBLANK(EF25)))</f>
        <v>0</v>
      </c>
      <c r="AO25" s="9">
        <f>POWER(0.925,EG25-1)*AO$7*(1+(AO$8/100))*(AO$1)*(NOT(ISBLANK(EG25)))</f>
        <v>0</v>
      </c>
      <c r="AP25" s="9">
        <f>POWER(0.925,EH25-1)*AP$7*(1+(AP$8/100))*(AP$1)*(NOT(ISBLANK(EH25)))</f>
        <v>0</v>
      </c>
      <c r="AQ25" s="9">
        <f>POWER(0.925,EI25-1)*AQ$7*(1+(AQ$8/100))*(AQ$1)*(NOT(ISBLANK(EI25)))</f>
        <v>0</v>
      </c>
      <c r="AR25" s="9">
        <f>POWER(0.925,EJ25-1)*AR$7*(1+(AR$8/100))*(AR$1)*(NOT(ISBLANK(EJ25)))</f>
        <v>0</v>
      </c>
      <c r="AS25" s="9">
        <f>POWER(0.925,EK25-1)*AS$7*(1+(AS$8/100))*(AS$1)*(NOT(ISBLANK(EK25)))</f>
        <v>0</v>
      </c>
      <c r="AT25" s="9">
        <f>POWER(0.925,EL25-1)*AT$7*(1+(AT$8/100))*(AT$1)*(NOT(ISBLANK(EL25)))</f>
        <v>0</v>
      </c>
      <c r="AU25" s="9">
        <f>POWER(0.925,EM25-1)*AU$7*(1+(AU$8/100))*(AU$1)*(NOT(ISBLANK(EM25)))</f>
        <v>0</v>
      </c>
      <c r="AV25" s="9">
        <f>POWER(0.925,EN25-1)*AV$7*(1+(AV$8/100))*(AV$1)*(NOT(ISBLANK(EN25)))</f>
        <v>0</v>
      </c>
      <c r="AW25" s="9">
        <f>POWER(0.925,EO25-1)*AW$7*(1+(AW$8/100))*(AW$1)*(NOT(ISBLANK(EO25)))</f>
        <v>0</v>
      </c>
      <c r="AX25" s="9">
        <f>POWER(0.925,EP25-1)*AX$7*(1+(AX$8/100))*(AX$1)*(NOT(ISBLANK(EP25)))</f>
        <v>0</v>
      </c>
      <c r="AY25" s="9">
        <f>POWER(0.925,EQ25-1)*AY$7*(1+(AY$8/100))*(AY$1)*(NOT(ISBLANK(EQ25)))</f>
        <v>0</v>
      </c>
      <c r="AZ25" s="9">
        <f>POWER(0.925,ER25-1)*AZ$7*(1+(AZ$8/100))*(AZ$1)*(NOT(ISBLANK(ER25)))</f>
        <v>0</v>
      </c>
      <c r="BA25" s="9">
        <f>POWER(0.925,ES25-1)*BA$7*(1+(BA$8/100))*(BA$1)*(NOT(ISBLANK(ES25)))</f>
        <v>0</v>
      </c>
      <c r="BB25" s="9">
        <f>POWER(0.925,ET25-1)*BB$7*(1+(BB$8/100))*(BB$1)*(NOT(ISBLANK(ET25)))</f>
        <v>0</v>
      </c>
      <c r="BC25" s="9">
        <f>POWER(0.925,EU25-1)*BC$7*(1+(BC$8/100))*(BC$1)*(NOT(ISBLANK(EU25)))</f>
        <v>0</v>
      </c>
      <c r="BD25" s="9">
        <f>POWER(0.925,EV25-1)*BD$7*(1+(BD$8/100))*(BD$1)*(NOT(ISBLANK(EV25)))</f>
        <v>0</v>
      </c>
      <c r="BE25" s="9">
        <f>POWER(0.925,EW25-1)*BE$7*(1+(BE$8/100))*(BE$1)*(NOT(ISBLANK(EW25)))</f>
        <v>0</v>
      </c>
      <c r="BF25" s="9">
        <f>POWER(0.925,EX25-1)*BF$7*(1+(BF$8/100))*(BF$1)*(NOT(ISBLANK(EX25)))</f>
        <v>0</v>
      </c>
      <c r="BG25" s="9">
        <f>POWER(0.925,EY25-1)*BG$7*(1+(BG$8/100))*(BG$1)*(NOT(ISBLANK(EY25)))</f>
        <v>0</v>
      </c>
      <c r="BH25" s="9">
        <f>POWER(0.925,EZ25-1)*BH$7*(1+(BH$8/100))*(BH$1)*(NOT(ISBLANK(EZ25)))</f>
        <v>0</v>
      </c>
      <c r="BI25" s="9">
        <f>POWER(0.925,FA25-1)*BI$7*(1+(BI$8/100))*(BI$1)*(NOT(ISBLANK(FA25)))</f>
        <v>0</v>
      </c>
      <c r="BJ25" s="9">
        <f>POWER(0.925,FB25-1)*BJ$7*(1+(BJ$8/100))*(BJ$1)*(NOT(ISBLANK(FB25)))</f>
        <v>0</v>
      </c>
      <c r="BK25" s="9">
        <f>POWER(0.925,FC25-1)*BK$7*(1+(BK$8/100))*(BK$1)*(NOT(ISBLANK(FC25)))</f>
        <v>0</v>
      </c>
      <c r="BL25" s="9">
        <f>POWER(0.925,FD25-1)*BL$7*(1+(BL$8/100))*(BL$1)*(NOT(ISBLANK(FD25)))</f>
        <v>0</v>
      </c>
      <c r="BM25" s="9">
        <f>POWER(0.925,FE25-1)*BM$7*(1+(BM$8/100))*(BM$1)*(NOT(ISBLANK(FE25)))</f>
        <v>0</v>
      </c>
      <c r="BN25" s="9">
        <f>POWER(0.925,FF25-1)*BN$7*(1+(BN$8/100))*(BN$1)*(NOT(ISBLANK(FF25)))</f>
        <v>0</v>
      </c>
      <c r="BO25" s="9">
        <f>POWER(0.925,FG25-1)*BO$7*(1+(BO$8/100))*(BO$1)*(NOT(ISBLANK(FG25)))</f>
        <v>0</v>
      </c>
      <c r="BP25" s="9">
        <f>POWER(0.925,FH25-1)*BP$7*(1+(BP$8/100))*(BP$1)*(NOT(ISBLANK(FH25)))</f>
        <v>0</v>
      </c>
      <c r="BQ25" s="9">
        <f>POWER(0.925,FI25-1)*BQ$7*(1+(BQ$8/100))*(BQ$1)*(NOT(ISBLANK(FI25)))</f>
        <v>0</v>
      </c>
      <c r="BR25" s="9">
        <f>POWER(0.925,FJ25-1)*BR$7*(1+(BR$8/100))*(BR$1)*(NOT(ISBLANK(FJ25)))</f>
        <v>0</v>
      </c>
      <c r="BS25" s="9">
        <f>POWER(0.925,FK25-1)*BS$7*(1+(BS$8/100))*(BS$1)*(NOT(ISBLANK(FK25)))</f>
        <v>0</v>
      </c>
      <c r="BT25" s="9">
        <f>POWER(0.925,FL25-1)*BT$7*(1+(BT$8/100))*(BT$1)*(NOT(ISBLANK(FL25)))</f>
        <v>0</v>
      </c>
      <c r="BU25" s="9">
        <f>POWER(0.925,FM25-1)*BU$7*(1+(BU$8/100))*(BU$1)*(NOT(ISBLANK(FM25)))</f>
        <v>0</v>
      </c>
      <c r="BV25" s="9">
        <f>POWER(0.925,FN25-1)*BV$7*(1+(BV$8/100))*(BV$1)*(NOT(ISBLANK(FN25)))</f>
        <v>0</v>
      </c>
      <c r="BW25" s="9">
        <f>POWER(0.925,FO25-1)*BW$7*(1+(BW$8/100))*(BW$1)*(NOT(ISBLANK(FO25)))</f>
        <v>0</v>
      </c>
      <c r="BX25" s="9">
        <f>POWER(0.925,FP25-1)*BX$7*(1+(BX$8/100))*(BX$1)*(NOT(ISBLANK(FP25)))</f>
        <v>0</v>
      </c>
      <c r="BY25" s="9">
        <f>POWER(0.925,FQ25-1)*BY$7*(1+(BY$8/100))*(BY$1)*(NOT(ISBLANK(FQ25)))</f>
        <v>0</v>
      </c>
      <c r="BZ25" s="9">
        <f>POWER(0.925,FR25-1)*BZ$7*(1+(BZ$8/100))*(BZ$1)*(NOT(ISBLANK(FR25)))</f>
        <v>0</v>
      </c>
      <c r="CA25" s="9">
        <f>POWER(0.925,FS25-1)*CA$7*(1+(CA$8/100))*(CA$1)*(NOT(ISBLANK(FS25)))</f>
        <v>0</v>
      </c>
      <c r="CB25" s="9">
        <f>POWER(0.925,FT25-1)*CB$7*(1+(CB$8/100))*(CB$1)*(NOT(ISBLANK(FT25)))</f>
        <v>0</v>
      </c>
      <c r="CC25" s="9">
        <f>POWER(0.925,FU25-1)*CC$7*(1+(CC$8/100))*(CC$1)*(NOT(ISBLANK(FU25)))</f>
        <v>0</v>
      </c>
      <c r="CD25" s="9">
        <f>POWER(0.925,FV25-1)*CD$7*(1+(CD$8/100))*(CD$1)*(NOT(ISBLANK(FV25)))</f>
        <v>0</v>
      </c>
      <c r="CE25" s="9">
        <f>POWER(0.925,FW25-1)*CE$7*(1+(CE$8/100))*(CE$1)*(NOT(ISBLANK(FW25)))</f>
        <v>0</v>
      </c>
      <c r="CF25" s="9">
        <f>POWER(0.925,FX25-1)*CF$7*(1+(CF$8/100))*(CF$1)*(NOT(ISBLANK(FX25)))</f>
        <v>0</v>
      </c>
      <c r="CG25" s="9">
        <f>POWER(0.925,FY25-1)*CG$7*(1+(CG$8/100))*(CG$1)*(NOT(ISBLANK(FY25)))</f>
        <v>0</v>
      </c>
      <c r="CH25" s="9">
        <f>POWER(0.925,FZ25-1)*CH$7*(1+(CH$8/100))*(CH$1)*(NOT(ISBLANK(FZ25)))</f>
        <v>0</v>
      </c>
      <c r="CI25" s="9">
        <f>POWER(0.925,GA25-1)*CI$7*(1+(CI$8/100))*(CI$1)*(NOT(ISBLANK(GA25)))</f>
        <v>0</v>
      </c>
      <c r="CJ25" s="9">
        <f>POWER(0.925,GB25-1)*CJ$7*(1+(CJ$8/100))*(CJ$1)*(NOT(ISBLANK(GB25)))</f>
        <v>0</v>
      </c>
      <c r="CK25" s="9">
        <f>POWER(0.925,GC25-1)*CK$7*(1+(CK$8/100))*(CK$1)*(NOT(ISBLANK(GC25)))</f>
        <v>0</v>
      </c>
      <c r="CL25" s="9">
        <f>POWER(0.925,GD25-1)*CL$7*(1+(CL$8/100))*(CL$1)*(NOT(ISBLANK(GD25)))</f>
        <v>0</v>
      </c>
      <c r="CM25" s="9">
        <f>POWER(0.925,GE25-1)*CM$7*(1+(CM$8/100))*(CM$1)*(NOT(ISBLANK(GE25)))</f>
        <v>0</v>
      </c>
      <c r="CN25" s="9">
        <f>POWER(0.925,GF25-1)*CN$7*(1+(CN$8/100))*(CN$1)*(NOT(ISBLANK(GF25)))</f>
        <v>0</v>
      </c>
      <c r="CO25" s="9">
        <f>POWER(0.925,GG25-1)*CO$7*(1+(CO$8/100))*(CO$1)*(NOT(ISBLANK(GG25)))</f>
        <v>0</v>
      </c>
      <c r="CP25" s="9">
        <f>POWER(0.925,GH25-1)*CP$7*(1+(CP$8/100))*(CP$1)*(NOT(ISBLANK(GH25)))</f>
        <v>0</v>
      </c>
      <c r="CQ25" s="9">
        <f>POWER(0.925,GI25-1)*CQ$7*(1+(CQ$8/100))*(CQ$1)*(NOT(ISBLANK(GI25)))</f>
        <v>0</v>
      </c>
      <c r="CR25" s="9">
        <f>POWER(0.925,GJ25-1)*CR$7*(1+(CR$8/100))*(CR$1)*(NOT(ISBLANK(GJ25)))</f>
        <v>0</v>
      </c>
      <c r="CS25" s="9">
        <f>POWER(0.925,GK25-1)*CS$7*(1+(CS$8/100))*(CS$1)*(NOT(ISBLANK(GK25)))</f>
        <v>0</v>
      </c>
      <c r="CT25" s="9">
        <f>POWER(0.925,GL25-1)*CT$7*(1+(CT$8/100))*(CT$1)*(NOT(ISBLANK(GL25)))</f>
        <v>0</v>
      </c>
      <c r="CU25" s="9">
        <f>POWER(0.925,GM25-1)*CU$7*(1+(CU$8/100))*(CU$1)*(NOT(ISBLANK(GM25)))</f>
        <v>0</v>
      </c>
      <c r="CV25" s="9">
        <f>POWER(0.925,GN25-1)*CV$7*(1+(CV$8/100))*(CV$1)*(NOT(ISBLANK(GN25)))</f>
        <v>0</v>
      </c>
      <c r="CW25" s="9">
        <f>POWER(0.925,GO25-1)*CW$7*(1+(CW$8/100))*(CW$1)*(NOT(ISBLANK(GO25)))</f>
        <v>0</v>
      </c>
      <c r="CX25" s="9">
        <f>POWER(0.925,GP25-1)*CX$7*(1+(CX$8/100))*(CX$1)*(NOT(ISBLANK(GP25)))</f>
        <v>0</v>
      </c>
      <c r="CY25" s="9">
        <f>POWER(0.925,GQ25-1)*CY$7*(1+(CY$8/100))*(CY$1)*(NOT(ISBLANK(GQ25)))</f>
        <v>0</v>
      </c>
      <c r="CZ25" s="9">
        <f>POWER(0.925,GR25-1)*CZ$7*(1+(CZ$8/100))*(CZ$1)*(NOT(ISBLANK(GR25)))</f>
        <v>0</v>
      </c>
      <c r="DA25" s="9">
        <f>POWER(0.925,GS25-1)*DA$7*(1+(DA$8/100))*(DA$1)*(NOT(ISBLANK(GS25)))</f>
        <v>0</v>
      </c>
      <c r="DB25" s="9">
        <f>POWER(0.925,GT25-1)*DB$7*(1+(DB$8/100))*(DB$1)*(NOT(ISBLANK(GT25)))</f>
        <v>0</v>
      </c>
      <c r="DC25" s="9">
        <f>POWER(0.925,GU25-1)*DC$7*(1+(DC$8/100))*(DC$1)*(NOT(ISBLANK(GU25)))</f>
        <v>0</v>
      </c>
      <c r="DD25" s="9">
        <f>POWER(0.925,GV25-1)*DD$7*(1+(DD$8/100))*(DD$1)*(NOT(ISBLANK(GV25)))</f>
        <v>0</v>
      </c>
      <c r="DE25" s="9">
        <f>POWER(0.925,GW25-1)*DE$7*(1+(DE$8/100))*(DE$1)*(NOT(ISBLANK(GW25)))</f>
        <v>0</v>
      </c>
      <c r="DF25" s="9">
        <f>POWER(0.925,GX25-1)*DF$7*(1+(DF$8/100))*(DF$1)*(NOT(ISBLANK(GX25)))</f>
        <v>0</v>
      </c>
      <c r="DG25" s="9">
        <f>POWER(0.925,GY25-1)*DG$7*(1+(DG$8/100))*(DG$1)*(NOT(ISBLANK(GY25)))</f>
        <v>0</v>
      </c>
      <c r="DH25" s="9">
        <f>POWER(0.925,GZ25-1)*DH$7*(1+(DH$8/100))*(DH$1)*(NOT(ISBLANK(GZ25)))</f>
        <v>0</v>
      </c>
      <c r="DI25" s="9">
        <f>POWER(0.925,HA25-1)*DI$7*(1+(DI$8/100))*(DI$1)*(NOT(ISBLANK(HA25)))</f>
        <v>0</v>
      </c>
      <c r="DJ25" s="9">
        <f>POWER(0.925,HB25-1)*DJ$7*(1+(DJ$8/100))*(DJ$1)*(NOT(ISBLANK(HB25)))</f>
        <v>0</v>
      </c>
      <c r="DK25" s="9">
        <f>POWER(0.925,HC25-1)*DK$7*(1+(DK$8/100))*(DK$1)*(NOT(ISBLANK(HC25)))</f>
        <v>0</v>
      </c>
      <c r="DL25" s="9">
        <f>POWER(0.925,HD25-1)*DL$7*(1+(DL$8/100))*(DL$1)*(NOT(ISBLANK(HD25)))</f>
        <v>0</v>
      </c>
      <c r="DM25" s="9">
        <f>POWER(0.925,HE25-1)*DM$7*(1+(DM$8/100))*(DM$1)*(NOT(ISBLANK(HE25)))</f>
        <v>0</v>
      </c>
      <c r="DY25" s="1">
        <v>1</v>
      </c>
      <c r="FA25" s="1">
        <v>1</v>
      </c>
      <c r="FK25" s="1">
        <v>2</v>
      </c>
      <c r="FL25">
        <v>2</v>
      </c>
      <c r="FZ25" s="1"/>
      <c r="GA25" s="1">
        <v>1</v>
      </c>
      <c r="GB25" s="1">
        <v>2</v>
      </c>
      <c r="GC25" s="1">
        <v>2</v>
      </c>
    </row>
    <row r="26" spans="1:185">
      <c r="A26" s="1">
        <f>A25+1</f>
        <v>17</v>
      </c>
      <c r="B26" s="8"/>
      <c r="C26" s="1">
        <f>IF(H26=H25,C25,(A26))</f>
        <v>17</v>
      </c>
      <c r="D26" s="1">
        <v>19</v>
      </c>
      <c r="E26" s="16" t="str">
        <f>IF(C26&gt;D26,CONCATENATE("↓",(C26-D26)),(IF(C26=D26,"↔",CONCATENATE("↑",(D26-C26)))))</f>
        <v>↑2</v>
      </c>
      <c r="F26" s="1" t="s">
        <v>252</v>
      </c>
      <c r="G26" s="1" t="s">
        <v>248</v>
      </c>
      <c r="H26" s="10">
        <f>SUM(K26:T26)</f>
        <v>100</v>
      </c>
      <c r="I26" s="9">
        <f>COUNTIF(V26:AP26,"&gt;0")</f>
        <v>1</v>
      </c>
      <c r="J26" s="9">
        <f>COUNTIF(AQ26:CE26,"&gt;0")</f>
        <v>0</v>
      </c>
      <c r="K26" s="10">
        <f>LARGE($V26:$AP26,1)</f>
        <v>100</v>
      </c>
      <c r="L26" s="10">
        <f>LARGE($V26:$AP26,2)</f>
        <v>0</v>
      </c>
      <c r="M26" s="10">
        <f>LARGE($V26:$AP26,3)</f>
        <v>0</v>
      </c>
      <c r="N26" s="10">
        <f>LARGE($V26:$AP26,4)</f>
        <v>0</v>
      </c>
      <c r="O26" s="10">
        <f>LARGE($V26:$AP26,5)</f>
        <v>0</v>
      </c>
      <c r="P26" s="10">
        <f>LARGE($AQ26:$CE26,1)</f>
        <v>0</v>
      </c>
      <c r="Q26" s="10">
        <f>LARGE($AQ26:$CE26,2)</f>
        <v>0</v>
      </c>
      <c r="R26" s="10">
        <f>LARGE($AQ26:$CE26,3)</f>
        <v>0</v>
      </c>
      <c r="S26" s="10">
        <f>LARGE($AQ26:$CE26,4)</f>
        <v>0</v>
      </c>
      <c r="T26" s="10">
        <f>LARGE($AQ26:$CE26,5)</f>
        <v>0</v>
      </c>
      <c r="U26"/>
      <c r="V26" s="9">
        <f>POWER(0.925,DN26-1)*V$7*(1+(V$8/100))*(V$1)*(NOT(ISBLANK(DN26)))</f>
        <v>0</v>
      </c>
      <c r="W26" s="9">
        <f>POWER(0.925,DO26-1)*W$7*(1+(W$8/100))*(W$1)*(NOT(ISBLANK(DO26)))</f>
        <v>0</v>
      </c>
      <c r="X26" s="9">
        <f>POWER(0.925,DP26-1)*X$7*(1+(X$8/100))*(X$1)*(NOT(ISBLANK(DP26)))</f>
        <v>0</v>
      </c>
      <c r="Y26" s="9">
        <f>POWER(0.925,DQ26-1)*Y$7*(1+(Y$8/100))*(Y$1)*(NOT(ISBLANK(DQ26)))</f>
        <v>0</v>
      </c>
      <c r="Z26" s="9">
        <f>POWER(0.925,DR26-1)*Z$7*(1+(Z$8/100))*(Z$1)*(NOT(ISBLANK(DR26)))</f>
        <v>0</v>
      </c>
      <c r="AA26" s="9">
        <f>POWER(0.925,DS26-1)*AA$7*(1+(AA$8/100))*(AA$1)*(NOT(ISBLANK(DS26)))</f>
        <v>0</v>
      </c>
      <c r="AB26" s="9">
        <f>POWER(0.925,DT26-1)*AB$7*(1+(AB$8/100))*(AB$1)*(NOT(ISBLANK(DT26)))</f>
        <v>0</v>
      </c>
      <c r="AC26" s="9">
        <f>POWER(0.925,DU26-1)*AC$7*(1+(AC$8/100))*(AC$1)*(NOT(ISBLANK(DU26)))</f>
        <v>0</v>
      </c>
      <c r="AD26" s="9">
        <f>POWER(0.925,DV26-1)*AD$7*(1+(AD$8/100))*(AD$1)*(NOT(ISBLANK(DV26)))</f>
        <v>0</v>
      </c>
      <c r="AE26" s="9">
        <f>POWER(0.925,DW26-1)*AE$7*(1+(AE$8/100))*(AE$1)*(NOT(ISBLANK(DW26)))</f>
        <v>0</v>
      </c>
      <c r="AF26" s="9">
        <f>POWER(0.925,DX26-1)*AF$7*(1+(AF$8/100))*(AF$1)*(NOT(ISBLANK(DX26)))</f>
        <v>0</v>
      </c>
      <c r="AG26" s="9">
        <f>POWER(0.925,DY26-1)*AG$7*(1+(AG$8/100))*(AG$1)*(NOT(ISBLANK(DY26)))</f>
        <v>0</v>
      </c>
      <c r="AH26" s="9">
        <f>POWER(0.925,DZ26-1)*AH$7*(1+(AH$8/100))*(AH$1)*(NOT(ISBLANK(DZ26)))</f>
        <v>0</v>
      </c>
      <c r="AI26" s="9">
        <f>POWER(0.925,EA26-1)*AI$7*(1+(AI$8/100))*(AI$1)*(NOT(ISBLANK(EA26)))</f>
        <v>0</v>
      </c>
      <c r="AJ26" s="9">
        <f>POWER(0.925,EB26-1)*AJ$7*(1+(AJ$8/100))*(AJ$1)*(NOT(ISBLANK(EB26)))</f>
        <v>0</v>
      </c>
      <c r="AK26" s="9">
        <f>POWER(0.925,EC26-1)*AK$7*(1+(AK$8/100))*(AK$1)*(NOT(ISBLANK(EC26)))</f>
        <v>0</v>
      </c>
      <c r="AL26" s="9">
        <f>POWER(0.925,ED26-1)*AL$7*(1+(AL$8/100))*(AL$1)*(NOT(ISBLANK(ED26)))</f>
        <v>0</v>
      </c>
      <c r="AM26" s="9">
        <f>POWER(0.925,EE26-1)*AM$7*(1+(AM$8/100))*(AM$1)*(NOT(ISBLANK(EE26)))</f>
        <v>100</v>
      </c>
      <c r="AN26" s="9">
        <f>POWER(0.925,EF26-1)*AN$7*(1+(AN$8/100))*(AN$1)*(NOT(ISBLANK(EF26)))</f>
        <v>0</v>
      </c>
      <c r="AO26" s="9">
        <f>POWER(0.925,EG26-1)*AO$7*(1+(AO$8/100))*(AO$1)*(NOT(ISBLANK(EG26)))</f>
        <v>0</v>
      </c>
      <c r="AP26" s="9">
        <f>POWER(0.925,EH26-1)*AP$7*(1+(AP$8/100))*(AP$1)*(NOT(ISBLANK(EH26)))</f>
        <v>0</v>
      </c>
      <c r="AQ26" s="9">
        <f>POWER(0.925,EI26-1)*AQ$7*(1+(AQ$8/100))*(AQ$1)*(NOT(ISBLANK(EI26)))</f>
        <v>0</v>
      </c>
      <c r="AR26" s="9">
        <f>POWER(0.925,EJ26-1)*AR$7*(1+(AR$8/100))*(AR$1)*(NOT(ISBLANK(EJ26)))</f>
        <v>0</v>
      </c>
      <c r="AS26" s="9">
        <f>POWER(0.925,EK26-1)*AS$7*(1+(AS$8/100))*(AS$1)*(NOT(ISBLANK(EK26)))</f>
        <v>0</v>
      </c>
      <c r="AT26" s="9">
        <f>POWER(0.925,EL26-1)*AT$7*(1+(AT$8/100))*(AT$1)*(NOT(ISBLANK(EL26)))</f>
        <v>0</v>
      </c>
      <c r="AU26" s="9">
        <f>POWER(0.925,EM26-1)*AU$7*(1+(AU$8/100))*(AU$1)*(NOT(ISBLANK(EM26)))</f>
        <v>0</v>
      </c>
      <c r="AV26" s="9">
        <f>POWER(0.925,EN26-1)*AV$7*(1+(AV$8/100))*(AV$1)*(NOT(ISBLANK(EN26)))</f>
        <v>0</v>
      </c>
      <c r="AW26" s="9">
        <f>POWER(0.925,EO26-1)*AW$7*(1+(AW$8/100))*(AW$1)*(NOT(ISBLANK(EO26)))</f>
        <v>0</v>
      </c>
      <c r="AX26" s="9">
        <f>POWER(0.925,EP26-1)*AX$7*(1+(AX$8/100))*(AX$1)*(NOT(ISBLANK(EP26)))</f>
        <v>0</v>
      </c>
      <c r="AY26" s="9">
        <f>POWER(0.925,EQ26-1)*AY$7*(1+(AY$8/100))*(AY$1)*(NOT(ISBLANK(EQ26)))</f>
        <v>0</v>
      </c>
      <c r="AZ26" s="9">
        <f>POWER(0.925,ER26-1)*AZ$7*(1+(AZ$8/100))*(AZ$1)*(NOT(ISBLANK(ER26)))</f>
        <v>0</v>
      </c>
      <c r="BA26" s="9">
        <f>POWER(0.925,ES26-1)*BA$7*(1+(BA$8/100))*(BA$1)*(NOT(ISBLANK(ES26)))</f>
        <v>0</v>
      </c>
      <c r="BB26" s="9">
        <f>POWER(0.925,ET26-1)*BB$7*(1+(BB$8/100))*(BB$1)*(NOT(ISBLANK(ET26)))</f>
        <v>0</v>
      </c>
      <c r="BC26" s="9">
        <f>POWER(0.925,EU26-1)*BC$7*(1+(BC$8/100))*(BC$1)*(NOT(ISBLANK(EU26)))</f>
        <v>0</v>
      </c>
      <c r="BD26" s="9">
        <f>POWER(0.925,EV26-1)*BD$7*(1+(BD$8/100))*(BD$1)*(NOT(ISBLANK(EV26)))</f>
        <v>0</v>
      </c>
      <c r="BE26" s="9">
        <f>POWER(0.925,EW26-1)*BE$7*(1+(BE$8/100))*(BE$1)*(NOT(ISBLANK(EW26)))</f>
        <v>0</v>
      </c>
      <c r="BF26" s="9">
        <f>POWER(0.925,EX26-1)*BF$7*(1+(BF$8/100))*(BF$1)*(NOT(ISBLANK(EX26)))</f>
        <v>0</v>
      </c>
      <c r="BG26" s="9">
        <f>POWER(0.925,EY26-1)*BG$7*(1+(BG$8/100))*(BG$1)*(NOT(ISBLANK(EY26)))</f>
        <v>0</v>
      </c>
      <c r="BH26" s="9">
        <v>0</v>
      </c>
      <c r="BI26" s="9">
        <v>0</v>
      </c>
      <c r="BJ26" s="9">
        <f>POWER(0.925,FB26-1)*BJ$7*(1+(BJ$8/100))*(BJ$1)*(NOT(ISBLANK(FB26)))</f>
        <v>0</v>
      </c>
      <c r="BK26" s="9">
        <f>POWER(0.925,FC26-1)*BK$7*(1+(BK$8/100))*(BK$1)*(NOT(ISBLANK(FC26)))</f>
        <v>0</v>
      </c>
      <c r="BL26" s="9">
        <f>POWER(0.925,FD26-1)*BL$7*(1+(BL$8/100))*(BL$1)*(NOT(ISBLANK(FD26)))</f>
        <v>0</v>
      </c>
      <c r="BM26" s="9">
        <f>POWER(0.925,FE26-1)*BM$7*(1+(BM$8/100))*(BM$1)*(NOT(ISBLANK(FE26)))</f>
        <v>0</v>
      </c>
      <c r="BN26" s="9">
        <f>POWER(0.925,FF26-1)*BN$7*(1+(BN$8/100))*(BN$1)*(NOT(ISBLANK(FF26)))</f>
        <v>0</v>
      </c>
      <c r="BO26" s="9">
        <f>POWER(0.925,FG26-1)*BO$7*(1+(BO$8/100))*(BO$1)*(NOT(ISBLANK(FG26)))</f>
        <v>0</v>
      </c>
      <c r="BP26" s="9">
        <f>POWER(0.925,FH26-1)*BP$7*(1+(BP$8/100))*(BP$1)*(NOT(ISBLANK(FH26)))</f>
        <v>0</v>
      </c>
      <c r="BQ26" s="9">
        <f>POWER(0.925,FI26-1)*BQ$7*(1+(BQ$8/100))*(BQ$1)*(NOT(ISBLANK(FI26)))</f>
        <v>0</v>
      </c>
      <c r="BR26" s="9">
        <f>POWER(0.925,FJ26-1)*BR$7*(1+(BR$8/100))*(BR$1)*(NOT(ISBLANK(FJ26)))</f>
        <v>0</v>
      </c>
      <c r="BS26" s="9">
        <f>POWER(0.925,FK26-1)*BS$7*(1+(BS$8/100))*(BS$1)*(NOT(ISBLANK(FK26)))</f>
        <v>0</v>
      </c>
      <c r="BT26" s="9">
        <f>POWER(0.925,FL26-1)*BT$7*(1+(BT$8/100))*(BT$1)*(NOT(ISBLANK(FL26)))</f>
        <v>0</v>
      </c>
      <c r="BU26" s="9">
        <f>POWER(0.925,FM26-1)*BU$7*(1+(BU$8/100))*(BU$1)*(NOT(ISBLANK(FM26)))</f>
        <v>0</v>
      </c>
      <c r="BV26" s="9">
        <f>POWER(0.925,FN26-1)*BV$7*(1+(BV$8/100))*(BV$1)*(NOT(ISBLANK(FN26)))</f>
        <v>0</v>
      </c>
      <c r="BW26" s="9">
        <f>POWER(0.925,FO26-1)*BW$7*(1+(BW$8/100))*(BW$1)*(NOT(ISBLANK(FO26)))</f>
        <v>0</v>
      </c>
      <c r="BX26" s="9">
        <f>POWER(0.925,FP26-1)*BX$7*(1+(BX$8/100))*(BX$1)*(NOT(ISBLANK(FP26)))</f>
        <v>0</v>
      </c>
      <c r="BY26" s="9">
        <f>POWER(0.925,FQ26-1)*BY$7*(1+(BY$8/100))*(BY$1)*(NOT(ISBLANK(FQ26)))</f>
        <v>0</v>
      </c>
      <c r="BZ26" s="9">
        <f>POWER(0.925,FR26-1)*BZ$7*(1+(BZ$8/100))*(BZ$1)*(NOT(ISBLANK(FR26)))</f>
        <v>0</v>
      </c>
      <c r="CA26" s="9">
        <f>POWER(0.925,FS26-1)*CA$7*(1+(CA$8/100))*(CA$1)*(NOT(ISBLANK(FS26)))</f>
        <v>0</v>
      </c>
      <c r="CB26" s="9">
        <f>POWER(0.925,FT26-1)*CB$7*(1+(CB$8/100))*(CB$1)*(NOT(ISBLANK(FT26)))</f>
        <v>0</v>
      </c>
      <c r="CC26" s="9">
        <f>POWER(0.925,FU26-1)*CC$7*(1+(CC$8/100))*(CC$1)*(NOT(ISBLANK(FU26)))</f>
        <v>0</v>
      </c>
      <c r="CD26" s="9">
        <f>POWER(0.925,FV26-1)*CD$7*(1+(CD$8/100))*(CD$1)*(NOT(ISBLANK(FV26)))</f>
        <v>0</v>
      </c>
      <c r="CE26" s="9">
        <f>POWER(0.925,FW26-1)*CE$7*(1+(CE$8/100))*(CE$1)*(NOT(ISBLANK(FW26)))</f>
        <v>0</v>
      </c>
      <c r="CF26" s="9">
        <f>POWER(0.925,FX26-1)*CF$7*(1+(CF$8/100))*(CF$1)*(NOT(ISBLANK(FX26)))</f>
        <v>0</v>
      </c>
      <c r="CG26" s="9">
        <f>POWER(0.925,FY26-1)*CG$7*(1+(CG$8/100))*(CG$1)*(NOT(ISBLANK(FY26)))</f>
        <v>0</v>
      </c>
      <c r="CH26" s="9">
        <f>POWER(0.925,FZ26-1)*CH$7*(1+(CH$8/100))*(CH$1)*(NOT(ISBLANK(FZ26)))</f>
        <v>0</v>
      </c>
      <c r="CI26" s="9">
        <f>POWER(0.925,GA26-1)*CI$7*(1+(CI$8/100))*(CI$1)*(NOT(ISBLANK(GA26)))</f>
        <v>0</v>
      </c>
      <c r="CJ26" s="9">
        <f>POWER(0.925,GB26-1)*CJ$7*(1+(CJ$8/100))*(CJ$1)*(NOT(ISBLANK(GB26)))</f>
        <v>0</v>
      </c>
      <c r="CK26" s="9">
        <f>POWER(0.925,GC26-1)*CK$7*(1+(CK$8/100))*(CK$1)*(NOT(ISBLANK(GC26)))</f>
        <v>0</v>
      </c>
      <c r="CL26" s="9">
        <f>POWER(0.925,GD26-1)*CL$7*(1+(CL$8/100))*(CL$1)*(NOT(ISBLANK(GD26)))</f>
        <v>0</v>
      </c>
      <c r="CM26" s="9">
        <f>POWER(0.925,GE26-1)*CM$7*(1+(CM$8/100))*(CM$1)*(NOT(ISBLANK(GE26)))</f>
        <v>0</v>
      </c>
      <c r="CN26" s="9">
        <f>POWER(0.925,GF26-1)*CN$7*(1+(CN$8/100))*(CN$1)*(NOT(ISBLANK(GF26)))</f>
        <v>0</v>
      </c>
      <c r="CO26" s="9">
        <f>POWER(0.925,GG26-1)*CO$7*(1+(CO$8/100))*(CO$1)*(NOT(ISBLANK(GG26)))</f>
        <v>0</v>
      </c>
      <c r="CP26" s="9">
        <f>POWER(0.925,GH26-1)*CP$7*(1+(CP$8/100))*(CP$1)*(NOT(ISBLANK(GH26)))</f>
        <v>0</v>
      </c>
      <c r="CQ26" s="9">
        <f>POWER(0.925,GI26-1)*CQ$7*(1+(CQ$8/100))*(CQ$1)*(NOT(ISBLANK(GI26)))</f>
        <v>0</v>
      </c>
      <c r="CR26" s="9">
        <f>POWER(0.925,GJ26-1)*CR$7*(1+(CR$8/100))*(CR$1)*(NOT(ISBLANK(GJ26)))</f>
        <v>0</v>
      </c>
      <c r="CS26" s="9">
        <f>POWER(0.925,GK26-1)*CS$7*(1+(CS$8/100))*(CS$1)*(NOT(ISBLANK(GK26)))</f>
        <v>0</v>
      </c>
      <c r="CT26" s="9">
        <f>POWER(0.925,GL26-1)*CT$7*(1+(CT$8/100))*(CT$1)*(NOT(ISBLANK(GL26)))</f>
        <v>0</v>
      </c>
      <c r="CU26" s="9">
        <f>POWER(0.925,GM26-1)*CU$7*(1+(CU$8/100))*(CU$1)*(NOT(ISBLANK(GM26)))</f>
        <v>0</v>
      </c>
      <c r="CV26" s="9">
        <f>POWER(0.925,GN26-1)*CV$7*(1+(CV$8/100))*(CV$1)*(NOT(ISBLANK(GN26)))</f>
        <v>0</v>
      </c>
      <c r="CW26" s="9">
        <f>POWER(0.925,GO26-1)*CW$7*(1+(CW$8/100))*(CW$1)*(NOT(ISBLANK(GO26)))</f>
        <v>0</v>
      </c>
      <c r="CX26" s="9">
        <f>POWER(0.925,GP26-1)*CX$7*(1+(CX$8/100))*(CX$1)*(NOT(ISBLANK(GP26)))</f>
        <v>0</v>
      </c>
      <c r="CY26" s="9">
        <f>POWER(0.925,GQ26-1)*CY$7*(1+(CY$8/100))*(CY$1)*(NOT(ISBLANK(GQ26)))</f>
        <v>0</v>
      </c>
      <c r="CZ26" s="9">
        <f>POWER(0.925,GR26-1)*CZ$7*(1+(CZ$8/100))*(CZ$1)*(NOT(ISBLANK(GR26)))</f>
        <v>0</v>
      </c>
      <c r="DA26" s="9">
        <f>POWER(0.925,GS26-1)*DA$7*(1+(DA$8/100))*(DA$1)*(NOT(ISBLANK(GS26)))</f>
        <v>0</v>
      </c>
      <c r="DB26" s="9">
        <f>POWER(0.925,GT26-1)*DB$7*(1+(DB$8/100))*(DB$1)*(NOT(ISBLANK(GT26)))</f>
        <v>0</v>
      </c>
      <c r="DC26" s="9">
        <f>POWER(0.925,GU26-1)*DC$7*(1+(DC$8/100))*(DC$1)*(NOT(ISBLANK(GU26)))</f>
        <v>0</v>
      </c>
      <c r="DD26" s="9">
        <f>POWER(0.925,GV26-1)*DD$7*(1+(DD$8/100))*(DD$1)*(NOT(ISBLANK(GV26)))</f>
        <v>0</v>
      </c>
      <c r="DE26" s="9">
        <f>POWER(0.925,GW26-1)*DE$7*(1+(DE$8/100))*(DE$1)*(NOT(ISBLANK(GW26)))</f>
        <v>0</v>
      </c>
      <c r="DF26" s="9">
        <f>POWER(0.925,GX26-1)*DF$7*(1+(DF$8/100))*(DF$1)*(NOT(ISBLANK(GX26)))</f>
        <v>0</v>
      </c>
      <c r="DG26" s="9">
        <f>POWER(0.925,GY26-1)*DG$7*(1+(DG$8/100))*(DG$1)*(NOT(ISBLANK(GY26)))</f>
        <v>0</v>
      </c>
      <c r="DH26" s="9">
        <f>POWER(0.925,GZ26-1)*DH$7*(1+(DH$8/100))*(DH$1)*(NOT(ISBLANK(GZ26)))</f>
        <v>0</v>
      </c>
      <c r="DI26" s="9">
        <f>POWER(0.925,HA26-1)*DI$7*(1+(DI$8/100))*(DI$1)*(NOT(ISBLANK(HA26)))</f>
        <v>0</v>
      </c>
      <c r="DJ26" s="9">
        <f>POWER(0.925,HB26-1)*DJ$7*(1+(DJ$8/100))*(DJ$1)*(NOT(ISBLANK(HB26)))</f>
        <v>0</v>
      </c>
      <c r="DK26" s="9">
        <f>POWER(0.925,HC26-1)*DK$7*(1+(DK$8/100))*(DK$1)*(NOT(ISBLANK(HC26)))</f>
        <v>0</v>
      </c>
      <c r="DL26" s="9">
        <f>POWER(0.925,HD26-1)*DL$7*(1+(DL$8/100))*(DL$1)*(NOT(ISBLANK(HD26)))</f>
        <v>0</v>
      </c>
      <c r="DM26" s="9">
        <f>POWER(0.925,HE26-1)*DM$7*(1+(DM$8/100))*(DM$1)*(NOT(ISBLANK(HE26)))</f>
        <v>0</v>
      </c>
      <c r="EE26" s="1">
        <v>1</v>
      </c>
      <c r="EY26" s="1">
        <v>4</v>
      </c>
      <c r="EZ26" s="1">
        <v>4</v>
      </c>
      <c r="FB26" s="1">
        <v>4</v>
      </c>
      <c r="FH26" s="1">
        <v>5</v>
      </c>
      <c r="FY26" s="1">
        <v>2</v>
      </c>
      <c r="FZ26" s="1"/>
      <c r="GA26" s="1"/>
    </row>
    <row r="27" spans="1:185">
      <c r="A27" s="1">
        <f>A26+1</f>
        <v>18</v>
      </c>
      <c r="C27" s="1">
        <f>IF(H27=H26,C26,(A27))</f>
        <v>17</v>
      </c>
      <c r="D27" s="1">
        <v>20</v>
      </c>
      <c r="E27" s="16" t="str">
        <f>IF(C27&gt;D27,CONCATENATE("↓",(C27-D27)),(IF(C27=D27,"↔",CONCATENATE("↑",(D27-C27)))))</f>
        <v>↑3</v>
      </c>
      <c r="F27" s="1" t="s">
        <v>284</v>
      </c>
      <c r="G27" s="1" t="s">
        <v>20</v>
      </c>
      <c r="H27" s="10">
        <f>SUM(K27:T27)</f>
        <v>100</v>
      </c>
      <c r="I27" s="9">
        <f>COUNTIF(V27:AP27,"&gt;0")</f>
        <v>1</v>
      </c>
      <c r="J27" s="9">
        <f>COUNTIF(AQ27:CE27,"&gt;0")</f>
        <v>0</v>
      </c>
      <c r="K27" s="10">
        <f>LARGE($V27:$AP27,1)</f>
        <v>100</v>
      </c>
      <c r="L27" s="10">
        <f>LARGE($V27:$AP27,2)</f>
        <v>0</v>
      </c>
      <c r="M27" s="10">
        <f>LARGE($V27:$AP27,3)</f>
        <v>0</v>
      </c>
      <c r="N27" s="10">
        <f>LARGE($V27:$AP27,4)</f>
        <v>0</v>
      </c>
      <c r="O27" s="10">
        <f>LARGE($V27:$AP27,5)</f>
        <v>0</v>
      </c>
      <c r="P27" s="10">
        <f>LARGE($AQ27:$CE27,1)</f>
        <v>0</v>
      </c>
      <c r="Q27" s="10">
        <f>LARGE($AQ27:$CE27,2)</f>
        <v>0</v>
      </c>
      <c r="R27" s="10">
        <f>LARGE($AQ27:$CE27,3)</f>
        <v>0</v>
      </c>
      <c r="S27" s="10">
        <f>LARGE($AQ27:$CE27,4)</f>
        <v>0</v>
      </c>
      <c r="T27" s="10">
        <f>LARGE($AQ27:$CE27,5)</f>
        <v>0</v>
      </c>
      <c r="U27"/>
      <c r="V27" s="9">
        <f>POWER(0.925,DN27-1)*V$7*(1+(V$8/100))*(V$1)*(NOT(ISBLANK(DN27)))</f>
        <v>0</v>
      </c>
      <c r="W27" s="9">
        <f>POWER(0.925,DO27-1)*W$7*(1+(W$8/100))*(W$1)*(NOT(ISBLANK(DO27)))</f>
        <v>0</v>
      </c>
      <c r="X27" s="9">
        <f>POWER(0.925,DP27-1)*X$7*(1+(X$8/100))*(X$1)*(NOT(ISBLANK(DP27)))</f>
        <v>0</v>
      </c>
      <c r="Y27" s="9">
        <f>POWER(0.925,DQ27-1)*Y$7*(1+(Y$8/100))*(Y$1)*(NOT(ISBLANK(DQ27)))</f>
        <v>0</v>
      </c>
      <c r="Z27" s="9">
        <f>POWER(0.925,DR27-1)*Z$7*(1+(Z$8/100))*(Z$1)*(NOT(ISBLANK(DR27)))</f>
        <v>0</v>
      </c>
      <c r="AA27" s="9">
        <f>POWER(0.925,DS27-1)*AA$7*(1+(AA$8/100))*(AA$1)*(NOT(ISBLANK(DS27)))</f>
        <v>0</v>
      </c>
      <c r="AB27" s="9">
        <f>POWER(0.925,DT27-1)*AB$7*(1+(AB$8/100))*(AB$1)*(NOT(ISBLANK(DT27)))</f>
        <v>0</v>
      </c>
      <c r="AC27" s="9">
        <f>POWER(0.925,DU27-1)*AC$7*(1+(AC$8/100))*(AC$1)*(NOT(ISBLANK(DU27)))</f>
        <v>0</v>
      </c>
      <c r="AD27" s="9">
        <f>POWER(0.925,DV27-1)*AD$7*(1+(AD$8/100))*(AD$1)*(NOT(ISBLANK(DV27)))</f>
        <v>0</v>
      </c>
      <c r="AE27" s="9">
        <f>POWER(0.925,DW27-1)*AE$7*(1+(AE$8/100))*(AE$1)*(NOT(ISBLANK(DW27)))</f>
        <v>0</v>
      </c>
      <c r="AF27" s="9">
        <f>POWER(0.925,DX27-1)*AF$7*(1+(AF$8/100))*(AF$1)*(NOT(ISBLANK(DX27)))</f>
        <v>0</v>
      </c>
      <c r="AG27" s="9">
        <f>POWER(0.925,DY27-1)*AG$7*(1+(AG$8/100))*(AG$1)*(NOT(ISBLANK(DY27)))</f>
        <v>0</v>
      </c>
      <c r="AH27" s="9">
        <f>POWER(0.925,DZ27-1)*AH$7*(1+(AH$8/100))*(AH$1)*(NOT(ISBLANK(DZ27)))</f>
        <v>0</v>
      </c>
      <c r="AI27" s="9">
        <f>POWER(0.925,EA27-1)*AI$7*(1+(AI$8/100))*(AI$1)*(NOT(ISBLANK(EA27)))</f>
        <v>0</v>
      </c>
      <c r="AJ27" s="9">
        <f>POWER(0.925,EB27-1)*AJ$7*(1+(AJ$8/100))*(AJ$1)*(NOT(ISBLANK(EB27)))</f>
        <v>0</v>
      </c>
      <c r="AK27" s="9">
        <f>POWER(0.925,EC27-1)*AK$7*(1+(AK$8/100))*(AK$1)*(NOT(ISBLANK(EC27)))</f>
        <v>100</v>
      </c>
      <c r="AL27" s="9">
        <f>POWER(0.925,ED27-1)*AL$7*(1+(AL$8/100))*(AL$1)*(NOT(ISBLANK(ED27)))</f>
        <v>0</v>
      </c>
      <c r="AM27" s="9">
        <f>POWER(0.925,EE27-1)*AM$7*(1+(AM$8/100))*(AM$1)*(NOT(ISBLANK(EE27)))</f>
        <v>0</v>
      </c>
      <c r="AN27" s="9">
        <f>POWER(0.925,EF27-1)*AN$7*(1+(AN$8/100))*(AN$1)*(NOT(ISBLANK(EF27)))</f>
        <v>0</v>
      </c>
      <c r="AO27" s="9">
        <f>POWER(0.925,EG27-1)*AO$7*(1+(AO$8/100))*(AO$1)*(NOT(ISBLANK(EG27)))</f>
        <v>0</v>
      </c>
      <c r="AP27" s="9">
        <f>POWER(0.925,EH27-1)*AP$7*(1+(AP$8/100))*(AP$1)*(NOT(ISBLANK(EH27)))</f>
        <v>0</v>
      </c>
      <c r="AQ27" s="9">
        <f>POWER(0.925,EI27-1)*AQ$7*(1+(AQ$8/100))*(AQ$1)*(NOT(ISBLANK(EI27)))</f>
        <v>0</v>
      </c>
      <c r="AR27" s="9">
        <f>POWER(0.925,EJ27-1)*AR$7*(1+(AR$8/100))*(AR$1)*(NOT(ISBLANK(EJ27)))</f>
        <v>0</v>
      </c>
      <c r="AS27" s="9">
        <f>POWER(0.925,EK27-1)*AS$7*(1+(AS$8/100))*(AS$1)*(NOT(ISBLANK(EK27)))</f>
        <v>0</v>
      </c>
      <c r="AT27" s="9">
        <f>POWER(0.925,EL27-1)*AT$7*(1+(AT$8/100))*(AT$1)*(NOT(ISBLANK(EL27)))</f>
        <v>0</v>
      </c>
      <c r="AU27" s="9">
        <f>POWER(0.925,EM27-1)*AU$7*(1+(AU$8/100))*(AU$1)*(NOT(ISBLANK(EM27)))</f>
        <v>0</v>
      </c>
      <c r="AV27" s="9">
        <f>POWER(0.925,EN27-1)*AV$7*(1+(AV$8/100))*(AV$1)*(NOT(ISBLANK(EN27)))</f>
        <v>0</v>
      </c>
      <c r="AW27" s="9">
        <f>POWER(0.925,EO27-1)*AW$7*(1+(AW$8/100))*(AW$1)*(NOT(ISBLANK(EO27)))</f>
        <v>0</v>
      </c>
      <c r="AX27" s="9">
        <f>POWER(0.925,EP27-1)*AX$7*(1+(AX$8/100))*(AX$1)*(NOT(ISBLANK(EP27)))</f>
        <v>0</v>
      </c>
      <c r="AY27" s="9">
        <f>POWER(0.925,EQ27-1)*AY$7*(1+(AY$8/100))*(AY$1)*(NOT(ISBLANK(EQ27)))</f>
        <v>0</v>
      </c>
      <c r="AZ27" s="9">
        <f>POWER(0.925,ER27-1)*AZ$7*(1+(AZ$8/100))*(AZ$1)*(NOT(ISBLANK(ER27)))</f>
        <v>0</v>
      </c>
      <c r="BA27" s="9">
        <f>POWER(0.925,ES27-1)*BA$7*(1+(BA$8/100))*(BA$1)*(NOT(ISBLANK(ES27)))</f>
        <v>0</v>
      </c>
      <c r="BB27" s="9">
        <f>POWER(0.925,ET27-1)*BB$7*(1+(BB$8/100))*(BB$1)*(NOT(ISBLANK(ET27)))</f>
        <v>0</v>
      </c>
      <c r="BC27" s="9">
        <f>POWER(0.925,EU27-1)*BC$7*(1+(BC$8/100))*(BC$1)*(NOT(ISBLANK(EU27)))</f>
        <v>0</v>
      </c>
      <c r="BD27" s="9">
        <f>POWER(0.925,EV27-1)*BD$7*(1+(BD$8/100))*(BD$1)*(NOT(ISBLANK(EV27)))</f>
        <v>0</v>
      </c>
      <c r="BE27" s="9">
        <f>POWER(0.925,EW27-1)*BE$7*(1+(BE$8/100))*(BE$1)*(NOT(ISBLANK(EW27)))</f>
        <v>0</v>
      </c>
      <c r="BF27" s="9">
        <f>POWER(0.925,EX27-1)*BF$7*(1+(BF$8/100))*(BF$1)*(NOT(ISBLANK(EX27)))</f>
        <v>0</v>
      </c>
      <c r="BG27" s="9">
        <f>POWER(0.925,EY27-1)*BG$7*(1+(BG$8/100))*(BG$1)*(NOT(ISBLANK(EY27)))</f>
        <v>0</v>
      </c>
      <c r="BH27" s="9">
        <v>0</v>
      </c>
      <c r="BI27" s="9">
        <v>0</v>
      </c>
      <c r="BJ27" s="9">
        <f>POWER(0.925,FB27-1)*BJ$7*(1+(BJ$8/100))*(BJ$1)*(NOT(ISBLANK(FB27)))</f>
        <v>0</v>
      </c>
      <c r="BK27" s="9">
        <f>POWER(0.925,FC27-1)*BK$7*(1+(BK$8/100))*(BK$1)*(NOT(ISBLANK(FC27)))</f>
        <v>0</v>
      </c>
      <c r="BL27" s="9">
        <f>POWER(0.925,FD27-1)*BL$7*(1+(BL$8/100))*(BL$1)*(NOT(ISBLANK(FD27)))</f>
        <v>0</v>
      </c>
      <c r="BM27" s="9">
        <f>POWER(0.925,FE27-1)*BM$7*(1+(BM$8/100))*(BM$1)*(NOT(ISBLANK(FE27)))</f>
        <v>0</v>
      </c>
      <c r="BN27" s="9">
        <v>0</v>
      </c>
      <c r="BO27" s="9">
        <f>POWER(0.925,FG27-1)*BO$7*(1+(BO$8/100))*(BO$1)*(NOT(ISBLANK(FG27)))</f>
        <v>0</v>
      </c>
      <c r="BP27" s="9">
        <f>POWER(0.925,FH27-1)*BP$7*(1+(BP$8/100))*(BP$1)*(NOT(ISBLANK(FH27)))</f>
        <v>0</v>
      </c>
      <c r="BQ27" s="9">
        <f>POWER(0.925,FI27-1)*BQ$7*(1+(BQ$8/100))*(BQ$1)*(NOT(ISBLANK(FI27)))</f>
        <v>0</v>
      </c>
      <c r="BR27" s="9">
        <f>POWER(0.925,FJ27-1)*BR$7*(1+(BR$8/100))*(BR$1)*(NOT(ISBLANK(FJ27)))</f>
        <v>0</v>
      </c>
      <c r="BS27" s="9">
        <f>POWER(0.925,FK27-1)*BS$7*(1+(BS$8/100))*(BS$1)*(NOT(ISBLANK(FK27)))</f>
        <v>0</v>
      </c>
      <c r="BT27" s="9">
        <f>POWER(0.925,FL27-1)*BT$7*(1+(BT$8/100))*(BT$1)*(NOT(ISBLANK(FL27)))</f>
        <v>0</v>
      </c>
      <c r="BU27" s="9">
        <f>POWER(0.925,FM27-1)*BU$7*(1+(BU$8/100))*(BU$1)*(NOT(ISBLANK(FM27)))</f>
        <v>0</v>
      </c>
      <c r="BV27" s="9">
        <f>POWER(0.925,FN27-1)*BV$7*(1+(BV$8/100))*(BV$1)*(NOT(ISBLANK(FN27)))</f>
        <v>0</v>
      </c>
      <c r="BW27" s="9">
        <f>POWER(0.925,FO27-1)*BW$7*(1+(BW$8/100))*(BW$1)*(NOT(ISBLANK(FO27)))</f>
        <v>0</v>
      </c>
      <c r="BX27" s="9">
        <f>POWER(0.925,FP27-1)*BX$7*(1+(BX$8/100))*(BX$1)*(NOT(ISBLANK(FP27)))</f>
        <v>0</v>
      </c>
      <c r="BY27" s="9">
        <f>POWER(0.925,FQ27-1)*BY$7*(1+(BY$8/100))*(BY$1)*(NOT(ISBLANK(FQ27)))</f>
        <v>0</v>
      </c>
      <c r="BZ27" s="9">
        <f>POWER(0.925,FR27-1)*BZ$7*(1+(BZ$8/100))*(BZ$1)*(NOT(ISBLANK(FR27)))</f>
        <v>0</v>
      </c>
      <c r="CA27" s="9">
        <f>POWER(0.925,FS27-1)*CA$7*(1+(CA$8/100))*(CA$1)*(NOT(ISBLANK(FS27)))</f>
        <v>0</v>
      </c>
      <c r="CB27" s="9">
        <f>POWER(0.925,FT27-1)*CB$7*(1+(CB$8/100))*(CB$1)*(NOT(ISBLANK(FT27)))</f>
        <v>0</v>
      </c>
      <c r="CC27" s="9">
        <f>POWER(0.925,FU27-1)*CC$7*(1+(CC$8/100))*(CC$1)*(NOT(ISBLANK(FU27)))</f>
        <v>0</v>
      </c>
      <c r="CD27" s="9">
        <f>POWER(0.925,FV27-1)*CD$7*(1+(CD$8/100))*(CD$1)*(NOT(ISBLANK(FV27)))</f>
        <v>0</v>
      </c>
      <c r="CE27" s="9">
        <f>POWER(0.925,FW27-1)*CE$7*(1+(CE$8/100))*(CE$1)*(NOT(ISBLANK(FW27)))</f>
        <v>0</v>
      </c>
      <c r="CF27" s="9">
        <f>POWER(0.925,FX27-1)*CF$7*(1+(CF$8/100))*(CF$1)*(NOT(ISBLANK(FX27)))</f>
        <v>0</v>
      </c>
      <c r="CG27" s="9">
        <f>POWER(0.925,FY27-1)*CG$7*(1+(CG$8/100))*(CG$1)*(NOT(ISBLANK(FY27)))</f>
        <v>0</v>
      </c>
      <c r="CH27" s="9">
        <f>POWER(0.925,FZ27-1)*CH$7*(1+(CH$8/100))*(CH$1)*(NOT(ISBLANK(FZ27)))</f>
        <v>0</v>
      </c>
      <c r="CI27" s="9">
        <f>POWER(0.925,GA27-1)*CI$7*(1+(CI$8/100))*(CI$1)*(NOT(ISBLANK(GA27)))</f>
        <v>0</v>
      </c>
      <c r="CJ27" s="9">
        <f>POWER(0.925,GB27-1)*CJ$7*(1+(CJ$8/100))*(CJ$1)*(NOT(ISBLANK(GB27)))</f>
        <v>0</v>
      </c>
      <c r="CK27" s="9">
        <f>POWER(0.925,GC27-1)*CK$7*(1+(CK$8/100))*(CK$1)*(NOT(ISBLANK(GC27)))</f>
        <v>0</v>
      </c>
      <c r="CL27" s="9">
        <f>POWER(0.925,GD27-1)*CL$7*(1+(CL$8/100))*(CL$1)*(NOT(ISBLANK(GD27)))</f>
        <v>0</v>
      </c>
      <c r="CM27" s="9">
        <f>POWER(0.925,GE27-1)*CM$7*(1+(CM$8/100))*(CM$1)*(NOT(ISBLANK(GE27)))</f>
        <v>0</v>
      </c>
      <c r="CN27" s="9">
        <f>POWER(0.925,GF27-1)*CN$7*(1+(CN$8/100))*(CN$1)*(NOT(ISBLANK(GF27)))</f>
        <v>0</v>
      </c>
      <c r="CO27" s="9">
        <f>POWER(0.925,GG27-1)*CO$7*(1+(CO$8/100))*(CO$1)*(NOT(ISBLANK(GG27)))</f>
        <v>0</v>
      </c>
      <c r="CP27" s="9">
        <f>POWER(0.925,GH27-1)*CP$7*(1+(CP$8/100))*(CP$1)*(NOT(ISBLANK(GH27)))</f>
        <v>0</v>
      </c>
      <c r="CQ27" s="9">
        <f>POWER(0.925,GI27-1)*CQ$7*(1+(CQ$8/100))*(CQ$1)*(NOT(ISBLANK(GI27)))</f>
        <v>0</v>
      </c>
      <c r="CR27" s="9">
        <f>POWER(0.925,GJ27-1)*CR$7*(1+(CR$8/100))*(CR$1)*(NOT(ISBLANK(GJ27)))</f>
        <v>0</v>
      </c>
      <c r="CS27" s="9">
        <f>POWER(0.925,GK27-1)*CS$7*(1+(CS$8/100))*(CS$1)*(NOT(ISBLANK(GK27)))</f>
        <v>0</v>
      </c>
      <c r="CT27" s="9">
        <f>POWER(0.925,GL27-1)*CT$7*(1+(CT$8/100))*(CT$1)*(NOT(ISBLANK(GL27)))</f>
        <v>0</v>
      </c>
      <c r="CU27" s="9">
        <f>POWER(0.925,GM27-1)*CU$7*(1+(CU$8/100))*(CU$1)*(NOT(ISBLANK(GM27)))</f>
        <v>0</v>
      </c>
      <c r="CV27" s="9">
        <f>POWER(0.925,GN27-1)*CV$7*(1+(CV$8/100))*(CV$1)*(NOT(ISBLANK(GN27)))</f>
        <v>0</v>
      </c>
      <c r="CW27" s="9">
        <f>POWER(0.925,GO27-1)*CW$7*(1+(CW$8/100))*(CW$1)*(NOT(ISBLANK(GO27)))</f>
        <v>0</v>
      </c>
      <c r="CX27" s="9">
        <f>POWER(0.925,GP27-1)*CX$7*(1+(CX$8/100))*(CX$1)*(NOT(ISBLANK(GP27)))</f>
        <v>0</v>
      </c>
      <c r="CY27" s="9">
        <f>POWER(0.925,GQ27-1)*CY$7*(1+(CY$8/100))*(CY$1)*(NOT(ISBLANK(GQ27)))</f>
        <v>0</v>
      </c>
      <c r="CZ27" s="9">
        <f>POWER(0.925,GR27-1)*CZ$7*(1+(CZ$8/100))*(CZ$1)*(NOT(ISBLANK(GR27)))</f>
        <v>0</v>
      </c>
      <c r="DA27" s="9">
        <f>POWER(0.925,GS27-1)*DA$7*(1+(DA$8/100))*(DA$1)*(NOT(ISBLANK(GS27)))</f>
        <v>0</v>
      </c>
      <c r="DB27" s="9">
        <f>POWER(0.925,GT27-1)*DB$7*(1+(DB$8/100))*(DB$1)*(NOT(ISBLANK(GT27)))</f>
        <v>0</v>
      </c>
      <c r="DC27" s="9">
        <f>POWER(0.925,GU27-1)*DC$7*(1+(DC$8/100))*(DC$1)*(NOT(ISBLANK(GU27)))</f>
        <v>0</v>
      </c>
      <c r="DD27" s="9">
        <f>POWER(0.925,GV27-1)*DD$7*(1+(DD$8/100))*(DD$1)*(NOT(ISBLANK(GV27)))</f>
        <v>0</v>
      </c>
      <c r="DE27" s="9">
        <f>POWER(0.925,GW27-1)*DE$7*(1+(DE$8/100))*(DE$1)*(NOT(ISBLANK(GW27)))</f>
        <v>0</v>
      </c>
      <c r="DF27" s="9">
        <f>POWER(0.925,GX27-1)*DF$7*(1+(DF$8/100))*(DF$1)*(NOT(ISBLANK(GX27)))</f>
        <v>0</v>
      </c>
      <c r="DG27" s="9">
        <f>POWER(0.925,GY27-1)*DG$7*(1+(DG$8/100))*(DG$1)*(NOT(ISBLANK(GY27)))</f>
        <v>0</v>
      </c>
      <c r="DH27" s="9">
        <f>POWER(0.925,GZ27-1)*DH$7*(1+(DH$8/100))*(DH$1)*(NOT(ISBLANK(GZ27)))</f>
        <v>0</v>
      </c>
      <c r="DI27" s="9">
        <f>POWER(0.925,HA27-1)*DI$7*(1+(DI$8/100))*(DI$1)*(NOT(ISBLANK(HA27)))</f>
        <v>0</v>
      </c>
      <c r="DJ27" s="9">
        <f>POWER(0.925,HB27-1)*DJ$7*(1+(DJ$8/100))*(DJ$1)*(NOT(ISBLANK(HB27)))</f>
        <v>0</v>
      </c>
      <c r="DK27" s="9">
        <f>POWER(0.925,HC27-1)*DK$7*(1+(DK$8/100))*(DK$1)*(NOT(ISBLANK(HC27)))</f>
        <v>0</v>
      </c>
      <c r="DL27" s="9">
        <f>POWER(0.925,HD27-1)*DL$7*(1+(DL$8/100))*(DL$1)*(NOT(ISBLANK(HD27)))</f>
        <v>0</v>
      </c>
      <c r="DM27" s="9">
        <f>POWER(0.925,HE27-1)*DM$7*(1+(DM$8/100))*(DM$1)*(NOT(ISBLANK(HE27)))</f>
        <v>0</v>
      </c>
      <c r="EC27" s="1">
        <v>1</v>
      </c>
      <c r="EY27" s="1">
        <v>5</v>
      </c>
      <c r="EZ27" s="1">
        <v>5</v>
      </c>
      <c r="FC27" s="1">
        <v>3</v>
      </c>
      <c r="FF27" s="1">
        <v>4</v>
      </c>
      <c r="FG27" s="1">
        <v>4</v>
      </c>
      <c r="FW27" s="1">
        <v>2</v>
      </c>
      <c r="FX27" s="1">
        <v>2</v>
      </c>
      <c r="FZ27" s="1">
        <v>2</v>
      </c>
      <c r="GA27" s="1"/>
      <c r="GB27" s="1">
        <v>1</v>
      </c>
      <c r="GC27" s="1">
        <v>1</v>
      </c>
    </row>
    <row r="28" spans="1:185">
      <c r="A28" s="1">
        <f>A27+1</f>
        <v>19</v>
      </c>
      <c r="B28" s="8"/>
      <c r="C28" s="1">
        <f>IF(H28=H27,C27,(A28))</f>
        <v>19</v>
      </c>
      <c r="D28" s="1">
        <v>17</v>
      </c>
      <c r="E28" s="16" t="str">
        <f>IF(C28&gt;D28,CONCATENATE("↓",(C28-D28)),(IF(C28=D28,"↔",CONCATENATE("↑",(D28-C28)))))</f>
        <v>↓2</v>
      </c>
      <c r="F28" s="1" t="s">
        <v>13</v>
      </c>
      <c r="G28" s="1" t="s">
        <v>15</v>
      </c>
      <c r="H28" s="10">
        <f>SUM(K28:T28)</f>
        <v>94.990500000000011</v>
      </c>
      <c r="I28" s="9">
        <f>COUNTIF(V28:AP28,"&gt;0")</f>
        <v>0</v>
      </c>
      <c r="J28" s="9">
        <f>COUNTIF(AQ28:CE28,"&gt;0")</f>
        <v>1</v>
      </c>
      <c r="K28" s="10">
        <f>LARGE($V28:$AP28,1)</f>
        <v>0</v>
      </c>
      <c r="L28" s="10">
        <f>LARGE($V28:$AP28,2)</f>
        <v>0</v>
      </c>
      <c r="M28" s="10">
        <f>LARGE($V28:$AP28,3)</f>
        <v>0</v>
      </c>
      <c r="N28" s="10">
        <f>LARGE($V28:$AP28,4)</f>
        <v>0</v>
      </c>
      <c r="O28" s="10">
        <f>LARGE($V28:$AP28,5)</f>
        <v>0</v>
      </c>
      <c r="P28" s="10">
        <f>LARGE($AQ28:$CE28,1)</f>
        <v>94.990500000000011</v>
      </c>
      <c r="Q28" s="10">
        <f>LARGE($AQ28:$CE28,2)</f>
        <v>0</v>
      </c>
      <c r="R28" s="10">
        <f>LARGE($AQ28:$CE28,3)</f>
        <v>0</v>
      </c>
      <c r="S28" s="10">
        <f>LARGE($AQ28:$CE28,4)</f>
        <v>0</v>
      </c>
      <c r="T28" s="10">
        <f>LARGE($AQ28:$CE28,5)</f>
        <v>0</v>
      </c>
      <c r="U28"/>
      <c r="V28" s="9">
        <f>POWER(0.925,DN28-1)*V$7*(1+(V$8/100))*(V$1)*(NOT(ISBLANK(DN28)))</f>
        <v>0</v>
      </c>
      <c r="W28" s="9">
        <f>POWER(0.925,DO28-1)*W$7*(1+(W$8/100))*(W$1)*(NOT(ISBLANK(DO28)))</f>
        <v>0</v>
      </c>
      <c r="X28" s="9">
        <f>POWER(0.925,DP28-1)*X$7*(1+(X$8/100))*(X$1)*(NOT(ISBLANK(DP28)))</f>
        <v>0</v>
      </c>
      <c r="Y28" s="9">
        <f>POWER(0.925,DQ28-1)*Y$7*(1+(Y$8/100))*(Y$1)*(NOT(ISBLANK(DQ28)))</f>
        <v>0</v>
      </c>
      <c r="Z28" s="9">
        <f>POWER(0.925,DR28-1)*Z$7*(1+(Z$8/100))*(Z$1)*(NOT(ISBLANK(DR28)))</f>
        <v>0</v>
      </c>
      <c r="AA28" s="9">
        <f>POWER(0.925,DS28-1)*AA$7*(1+(AA$8/100))*(AA$1)*(NOT(ISBLANK(DS28)))</f>
        <v>0</v>
      </c>
      <c r="AB28" s="9">
        <f>POWER(0.925,DT28-1)*AB$7*(1+(AB$8/100))*(AB$1)*(NOT(ISBLANK(DT28)))</f>
        <v>0</v>
      </c>
      <c r="AC28" s="9">
        <f>POWER(0.925,DU28-1)*AC$7*(1+(AC$8/100))*(AC$1)*(NOT(ISBLANK(DU28)))</f>
        <v>0</v>
      </c>
      <c r="AD28" s="9">
        <f>POWER(0.925,DV28-1)*AD$7*(1+(AD$8/100))*(AD$1)*(NOT(ISBLANK(DV28)))</f>
        <v>0</v>
      </c>
      <c r="AE28" s="9">
        <f>POWER(0.925,DW28-1)*AE$7*(1+(AE$8/100))*(AE$1)*(NOT(ISBLANK(DW28)))</f>
        <v>0</v>
      </c>
      <c r="AF28" s="9">
        <f>POWER(0.925,DX28-1)*AF$7*(1+(AF$8/100))*(AF$1)*(NOT(ISBLANK(DX28)))</f>
        <v>0</v>
      </c>
      <c r="AG28" s="9">
        <f>POWER(0.925,DY28-1)*AG$7*(1+(AG$8/100))*(AG$1)*(NOT(ISBLANK(DY28)))</f>
        <v>0</v>
      </c>
      <c r="AH28" s="9">
        <f>POWER(0.925,DZ28-1)*AH$7*(1+(AH$8/100))*(AH$1)*(NOT(ISBLANK(DZ28)))</f>
        <v>0</v>
      </c>
      <c r="AI28" s="9">
        <f>POWER(0.925,EA28-1)*AI$7*(1+(AI$8/100))*(AI$1)*(NOT(ISBLANK(EA28)))</f>
        <v>0</v>
      </c>
      <c r="AJ28" s="9">
        <f>POWER(0.925,EB28-1)*AJ$7*(1+(AJ$8/100))*(AJ$1)*(NOT(ISBLANK(EB28)))</f>
        <v>0</v>
      </c>
      <c r="AK28" s="9">
        <f>POWER(0.925,EC28-1)*AK$7*(1+(AK$8/100))*(AK$1)*(NOT(ISBLANK(EC28)))</f>
        <v>0</v>
      </c>
      <c r="AL28" s="9">
        <f>POWER(0.925,ED28-1)*AL$7*(1+(AL$8/100))*(AL$1)*(NOT(ISBLANK(ED28)))</f>
        <v>0</v>
      </c>
      <c r="AM28" s="9">
        <f>POWER(0.925,EE28-1)*AM$7*(1+(AM$8/100))*(AM$1)*(NOT(ISBLANK(EE28)))</f>
        <v>0</v>
      </c>
      <c r="AN28" s="9">
        <f>POWER(0.925,EF28-1)*AN$7*(1+(AN$8/100))*(AN$1)*(NOT(ISBLANK(EF28)))</f>
        <v>0</v>
      </c>
      <c r="AO28" s="9">
        <f>POWER(0.925,EG28-1)*AO$7*(1+(AO$8/100))*(AO$1)*(NOT(ISBLANK(EG28)))</f>
        <v>0</v>
      </c>
      <c r="AP28" s="9">
        <f>POWER(0.925,EH28-1)*AP$7*(1+(AP$8/100))*(AP$1)*(NOT(ISBLANK(EH28)))</f>
        <v>0</v>
      </c>
      <c r="AQ28" s="9">
        <f>POWER(0.925,EI28-1)*AQ$7*(1+(AQ$8/100))*(AQ$1)*(NOT(ISBLANK(EI28)))</f>
        <v>0</v>
      </c>
      <c r="AR28" s="9">
        <f>POWER(0.925,EJ28-1)*AR$7*(1+(AR$8/100))*(AR$1)*(NOT(ISBLANK(EJ28)))</f>
        <v>0</v>
      </c>
      <c r="AS28" s="9">
        <f>POWER(0.925,EK28-1)*AS$7*(1+(AS$8/100))*(AS$1)*(NOT(ISBLANK(EK28)))</f>
        <v>0</v>
      </c>
      <c r="AT28" s="9">
        <f>POWER(0.925,EL28-1)*AT$7*(1+(AT$8/100))*(AT$1)*(NOT(ISBLANK(EL28)))</f>
        <v>0</v>
      </c>
      <c r="AU28" s="9">
        <f>POWER(0.925,EM28-1)*AU$7*(1+(AU$8/100))*(AU$1)*(NOT(ISBLANK(EM28)))</f>
        <v>0</v>
      </c>
      <c r="AV28" s="9">
        <f>POWER(0.925,EN28-1)*AV$7*(1+(AV$8/100))*(AV$1)*(NOT(ISBLANK(EN28)))</f>
        <v>0</v>
      </c>
      <c r="AW28" s="9">
        <f>POWER(0.925,EO28-1)*AW$7*(1+(AW$8/100))*(AW$1)*(NOT(ISBLANK(EO28)))</f>
        <v>0</v>
      </c>
      <c r="AX28" s="9">
        <f>POWER(0.925,EP28-1)*AX$7*(1+(AX$8/100))*(AX$1)*(NOT(ISBLANK(EP28)))</f>
        <v>0</v>
      </c>
      <c r="AY28" s="9">
        <f>POWER(0.925,EQ28-1)*AY$7*(1+(AY$8/100))*(AY$1)*(NOT(ISBLANK(EQ28)))</f>
        <v>0</v>
      </c>
      <c r="AZ28" s="9">
        <f>POWER(0.925,ER28-1)*AZ$7*(1+(AZ$8/100))*(AZ$1)*(NOT(ISBLANK(ER28)))</f>
        <v>0</v>
      </c>
      <c r="BA28" s="9">
        <f>POWER(0.925,ES28-1)*BA$7*(1+(BA$8/100))*(BA$1)*(NOT(ISBLANK(ES28)))</f>
        <v>0</v>
      </c>
      <c r="BB28" s="9">
        <f>POWER(0.925,ET28-1)*BB$7*(1+(BB$8/100))*(BB$1)*(NOT(ISBLANK(ET28)))</f>
        <v>0</v>
      </c>
      <c r="BC28" s="9">
        <f>POWER(0.925,EU28-1)*BC$7*(1+(BC$8/100))*(BC$1)*(NOT(ISBLANK(EU28)))</f>
        <v>94.990500000000011</v>
      </c>
      <c r="BD28" s="9">
        <f>POWER(0.925,EV28-1)*BD$7*(1+(BD$8/100))*(BD$1)*(NOT(ISBLANK(EV28)))</f>
        <v>0</v>
      </c>
      <c r="BE28" s="9">
        <f>POWER(0.925,EW28-1)*BE$7*(1+(BE$8/100))*(BE$1)*(NOT(ISBLANK(EW28)))</f>
        <v>0</v>
      </c>
      <c r="BF28" s="9">
        <f>POWER(0.925,EX28-1)*BF$7*(1+(BF$8/100))*(BF$1)*(NOT(ISBLANK(EX28)))</f>
        <v>0</v>
      </c>
      <c r="BG28" s="9">
        <f>POWER(0.925,EY28-1)*BG$7*(1+(BG$8/100))*(BG$1)*(NOT(ISBLANK(EY28)))</f>
        <v>0</v>
      </c>
      <c r="BH28" s="9">
        <v>0</v>
      </c>
      <c r="BI28" s="9">
        <v>0</v>
      </c>
      <c r="BJ28" s="9">
        <f>POWER(0.925,FB28-1)*BJ$7*(1+(BJ$8/100))*(BJ$1)*(NOT(ISBLANK(FB28)))</f>
        <v>0</v>
      </c>
      <c r="BK28" s="9">
        <f>POWER(0.925,FC28-1)*BK$7*(1+(BK$8/100))*(BK$1)*(NOT(ISBLANK(FC28)))</f>
        <v>0</v>
      </c>
      <c r="BL28" s="9">
        <f>POWER(0.925,FD28-1)*BL$7*(1+(BL$8/100))*(BL$1)*(NOT(ISBLANK(FD28)))</f>
        <v>0</v>
      </c>
      <c r="BM28" s="9">
        <f>POWER(0.925,FE28-1)*BM$7*(1+(BM$8/100))*(BM$1)*(NOT(ISBLANK(FE28)))</f>
        <v>0</v>
      </c>
      <c r="BN28" s="9">
        <v>0</v>
      </c>
      <c r="BO28" s="9">
        <f>POWER(0.925,FG28-1)*BO$7*(1+(BO$8/100))*(BO$1)*(NOT(ISBLANK(FG28)))</f>
        <v>0</v>
      </c>
      <c r="BP28" s="9">
        <f>POWER(0.925,FH28-1)*BP$7*(1+(BP$8/100))*(BP$1)*(NOT(ISBLANK(FH28)))</f>
        <v>0</v>
      </c>
      <c r="BQ28" s="9">
        <f>POWER(0.925,FI28-1)*BQ$7*(1+(BQ$8/100))*(BQ$1)*(NOT(ISBLANK(FI28)))</f>
        <v>0</v>
      </c>
      <c r="BR28" s="9">
        <f>POWER(0.925,FJ28-1)*BR$7*(1+(BR$8/100))*(BR$1)*(NOT(ISBLANK(FJ28)))</f>
        <v>0</v>
      </c>
      <c r="BS28" s="9">
        <f>POWER(0.925,FK28-1)*BS$7*(1+(BS$8/100))*(BS$1)*(NOT(ISBLANK(FK28)))</f>
        <v>0</v>
      </c>
      <c r="BT28" s="9">
        <f>POWER(0.925,FL28-1)*BT$7*(1+(BT$8/100))*(BT$1)*(NOT(ISBLANK(FL28)))</f>
        <v>0</v>
      </c>
      <c r="BU28" s="9">
        <f>POWER(0.925,FM28-1)*BU$7*(1+(BU$8/100))*(BU$1)*(NOT(ISBLANK(FM28)))</f>
        <v>0</v>
      </c>
      <c r="BV28" s="9">
        <f>POWER(0.925,FN28-1)*BV$7*(1+(BV$8/100))*(BV$1)*(NOT(ISBLANK(FN28)))</f>
        <v>0</v>
      </c>
      <c r="BW28" s="9">
        <f>POWER(0.925,FO28-1)*BW$7*(1+(BW$8/100))*(BW$1)*(NOT(ISBLANK(FO28)))</f>
        <v>0</v>
      </c>
      <c r="BX28" s="9">
        <f>POWER(0.925,FP28-1)*BX$7*(1+(BX$8/100))*(BX$1)*(NOT(ISBLANK(FP28)))</f>
        <v>0</v>
      </c>
      <c r="BY28" s="9">
        <f>POWER(0.925,FQ28-1)*BY$7*(1+(BY$8/100))*(BY$1)*(NOT(ISBLANK(FQ28)))</f>
        <v>0</v>
      </c>
      <c r="BZ28" s="9">
        <f>POWER(0.925,FR28-1)*BZ$7*(1+(BZ$8/100))*(BZ$1)*(NOT(ISBLANK(FR28)))</f>
        <v>0</v>
      </c>
      <c r="CA28" s="9">
        <f>POWER(0.925,FS28-1)*CA$7*(1+(CA$8/100))*(CA$1)*(NOT(ISBLANK(FS28)))</f>
        <v>0</v>
      </c>
      <c r="CB28" s="9">
        <f>POWER(0.925,FT28-1)*CB$7*(1+(CB$8/100))*(CB$1)*(NOT(ISBLANK(FT28)))</f>
        <v>0</v>
      </c>
      <c r="CC28" s="9">
        <f>POWER(0.925,FU28-1)*CC$7*(1+(CC$8/100))*(CC$1)*(NOT(ISBLANK(FU28)))</f>
        <v>0</v>
      </c>
      <c r="CD28" s="9">
        <f>POWER(0.925,FV28-1)*CD$7*(1+(CD$8/100))*(CD$1)*(NOT(ISBLANK(FV28)))</f>
        <v>0</v>
      </c>
      <c r="CE28" s="9">
        <f>POWER(0.925,FW28-1)*CE$7*(1+(CE$8/100))*(CE$1)*(NOT(ISBLANK(FW28)))</f>
        <v>0</v>
      </c>
      <c r="CF28" s="9">
        <f>POWER(0.925,FX28-1)*CF$7*(1+(CF$8/100))*(CF$1)*(NOT(ISBLANK(FX28)))</f>
        <v>0</v>
      </c>
      <c r="CG28" s="9">
        <f>POWER(0.925,FY28-1)*CG$7*(1+(CG$8/100))*(CG$1)*(NOT(ISBLANK(FY28)))</f>
        <v>0</v>
      </c>
      <c r="CH28" s="9">
        <f>POWER(0.925,FZ28-1)*CH$7*(1+(CH$8/100))*(CH$1)*(NOT(ISBLANK(FZ28)))</f>
        <v>0</v>
      </c>
      <c r="CI28" s="9">
        <f>POWER(0.925,GA28-1)*CI$7*(1+(CI$8/100))*(CI$1)*(NOT(ISBLANK(GA28)))</f>
        <v>0</v>
      </c>
      <c r="CJ28" s="9">
        <f>POWER(0.925,GB28-1)*CJ$7*(1+(CJ$8/100))*(CJ$1)*(NOT(ISBLANK(GB28)))</f>
        <v>0</v>
      </c>
      <c r="CK28" s="9">
        <f>POWER(0.925,GC28-1)*CK$7*(1+(CK$8/100))*(CK$1)*(NOT(ISBLANK(GC28)))</f>
        <v>0</v>
      </c>
      <c r="CL28" s="9">
        <f>POWER(0.925,GD28-1)*CL$7*(1+(CL$8/100))*(CL$1)*(NOT(ISBLANK(GD28)))</f>
        <v>0</v>
      </c>
      <c r="CM28" s="9">
        <f>POWER(0.925,GE28-1)*CM$7*(1+(CM$8/100))*(CM$1)*(NOT(ISBLANK(GE28)))</f>
        <v>0</v>
      </c>
      <c r="CN28" s="9">
        <f>POWER(0.925,GF28-1)*CN$7*(1+(CN$8/100))*(CN$1)*(NOT(ISBLANK(GF28)))</f>
        <v>0</v>
      </c>
      <c r="CO28" s="9">
        <f>POWER(0.925,GG28-1)*CO$7*(1+(CO$8/100))*(CO$1)*(NOT(ISBLANK(GG28)))</f>
        <v>0</v>
      </c>
      <c r="CP28" s="9">
        <f>POWER(0.925,GH28-1)*CP$7*(1+(CP$8/100))*(CP$1)*(NOT(ISBLANK(GH28)))</f>
        <v>0</v>
      </c>
      <c r="CQ28" s="9">
        <f>POWER(0.925,GI28-1)*CQ$7*(1+(CQ$8/100))*(CQ$1)*(NOT(ISBLANK(GI28)))</f>
        <v>0</v>
      </c>
      <c r="CR28" s="9">
        <f>POWER(0.925,GJ28-1)*CR$7*(1+(CR$8/100))*(CR$1)*(NOT(ISBLANK(GJ28)))</f>
        <v>0</v>
      </c>
      <c r="CS28" s="9">
        <f>POWER(0.925,GK28-1)*CS$7*(1+(CS$8/100))*(CS$1)*(NOT(ISBLANK(GK28)))</f>
        <v>0</v>
      </c>
      <c r="CT28" s="9">
        <f>POWER(0.925,GL28-1)*CT$7*(1+(CT$8/100))*(CT$1)*(NOT(ISBLANK(GL28)))</f>
        <v>0</v>
      </c>
      <c r="CU28" s="9">
        <f>POWER(0.925,GM28-1)*CU$7*(1+(CU$8/100))*(CU$1)*(NOT(ISBLANK(GM28)))</f>
        <v>0</v>
      </c>
      <c r="CV28" s="9">
        <f>POWER(0.925,GN28-1)*CV$7*(1+(CV$8/100))*(CV$1)*(NOT(ISBLANK(GN28)))</f>
        <v>0</v>
      </c>
      <c r="CW28" s="9">
        <f>POWER(0.925,GO28-1)*CW$7*(1+(CW$8/100))*(CW$1)*(NOT(ISBLANK(GO28)))</f>
        <v>0</v>
      </c>
      <c r="CX28" s="9">
        <f>POWER(0.925,GP28-1)*CX$7*(1+(CX$8/100))*(CX$1)*(NOT(ISBLANK(GP28)))</f>
        <v>0</v>
      </c>
      <c r="CY28" s="9">
        <f>POWER(0.925,GQ28-1)*CY$7*(1+(CY$8/100))*(CY$1)*(NOT(ISBLANK(GQ28)))</f>
        <v>0</v>
      </c>
      <c r="CZ28" s="9">
        <f>POWER(0.925,GR28-1)*CZ$7*(1+(CZ$8/100))*(CZ$1)*(NOT(ISBLANK(GR28)))</f>
        <v>0</v>
      </c>
      <c r="DA28" s="9">
        <f>POWER(0.925,GS28-1)*DA$7*(1+(DA$8/100))*(DA$1)*(NOT(ISBLANK(GS28)))</f>
        <v>0</v>
      </c>
      <c r="DB28" s="9">
        <f>POWER(0.925,GT28-1)*DB$7*(1+(DB$8/100))*(DB$1)*(NOT(ISBLANK(GT28)))</f>
        <v>0</v>
      </c>
      <c r="DC28" s="9">
        <f>POWER(0.925,GU28-1)*DC$7*(1+(DC$8/100))*(DC$1)*(NOT(ISBLANK(GU28)))</f>
        <v>0</v>
      </c>
      <c r="DD28" s="9">
        <f>POWER(0.925,GV28-1)*DD$7*(1+(DD$8/100))*(DD$1)*(NOT(ISBLANK(GV28)))</f>
        <v>0</v>
      </c>
      <c r="DE28" s="9">
        <f>POWER(0.925,GW28-1)*DE$7*(1+(DE$8/100))*(DE$1)*(NOT(ISBLANK(GW28)))</f>
        <v>0</v>
      </c>
      <c r="DF28" s="9">
        <f>POWER(0.925,GX28-1)*DF$7*(1+(DF$8/100))*(DF$1)*(NOT(ISBLANK(GX28)))</f>
        <v>0</v>
      </c>
      <c r="DG28" s="9">
        <f>POWER(0.925,GY28-1)*DG$7*(1+(DG$8/100))*(DG$1)*(NOT(ISBLANK(GY28)))</f>
        <v>0</v>
      </c>
      <c r="DH28" s="9">
        <f>POWER(0.925,GZ28-1)*DH$7*(1+(DH$8/100))*(DH$1)*(NOT(ISBLANK(GZ28)))</f>
        <v>0</v>
      </c>
      <c r="DI28" s="9">
        <f>POWER(0.925,HA28-1)*DI$7*(1+(DI$8/100))*(DI$1)*(NOT(ISBLANK(HA28)))</f>
        <v>0</v>
      </c>
      <c r="DJ28" s="9">
        <f>POWER(0.925,HB28-1)*DJ$7*(1+(DJ$8/100))*(DJ$1)*(NOT(ISBLANK(HB28)))</f>
        <v>0</v>
      </c>
      <c r="DK28" s="9">
        <f>POWER(0.925,HC28-1)*DK$7*(1+(DK$8/100))*(DK$1)*(NOT(ISBLANK(HC28)))</f>
        <v>0</v>
      </c>
      <c r="DL28" s="9">
        <f>POWER(0.925,HD28-1)*DL$7*(1+(DL$8/100))*(DL$1)*(NOT(ISBLANK(HD28)))</f>
        <v>0</v>
      </c>
      <c r="DM28" s="9">
        <f>POWER(0.925,HE28-1)*DM$7*(1+(DM$8/100))*(DM$1)*(NOT(ISBLANK(HE28)))</f>
        <v>0</v>
      </c>
      <c r="EU28" s="1">
        <v>1</v>
      </c>
      <c r="EY28" s="1">
        <v>1</v>
      </c>
      <c r="EZ28" s="1">
        <v>1</v>
      </c>
      <c r="FB28" s="1">
        <v>1</v>
      </c>
      <c r="FC28" s="1">
        <v>1</v>
      </c>
      <c r="FE28" s="1">
        <v>3</v>
      </c>
      <c r="FF28" s="1">
        <v>3</v>
      </c>
      <c r="FG28" s="1">
        <v>3</v>
      </c>
      <c r="FO28">
        <v>1</v>
      </c>
      <c r="FV28" s="1">
        <v>1</v>
      </c>
      <c r="FZ28" s="1">
        <v>1</v>
      </c>
      <c r="GA28" s="1"/>
    </row>
    <row r="29" spans="1:185">
      <c r="A29" s="1">
        <f>A28+1</f>
        <v>20</v>
      </c>
      <c r="C29" s="1">
        <f>IF(H29=H28,C28,(A29))</f>
        <v>20</v>
      </c>
      <c r="D29" s="1">
        <v>11</v>
      </c>
      <c r="E29" s="16" t="str">
        <f>IF(C29&gt;D29,CONCATENATE("↓",(C29-D29)),(IF(C29=D29,"↔",CONCATENATE("↑",(D29-C29)))))</f>
        <v>↓9</v>
      </c>
      <c r="F29" s="1" t="s">
        <v>208</v>
      </c>
      <c r="G29" s="1" t="s">
        <v>15</v>
      </c>
      <c r="H29" s="10">
        <f>SUM(K29:T29)</f>
        <v>78.617137499999998</v>
      </c>
      <c r="I29" s="9">
        <f>COUNTIF(V29:AP29,"&gt;0")</f>
        <v>0</v>
      </c>
      <c r="J29" s="9">
        <f>COUNTIF(AQ29:CE29,"&gt;0")</f>
        <v>1</v>
      </c>
      <c r="K29" s="10">
        <f>LARGE($V29:$AP29,1)</f>
        <v>0</v>
      </c>
      <c r="L29" s="10">
        <f>LARGE($V29:$AP29,2)</f>
        <v>0</v>
      </c>
      <c r="M29" s="10">
        <f>LARGE($V29:$AP29,3)</f>
        <v>0</v>
      </c>
      <c r="N29" s="10">
        <f>LARGE($V29:$AP29,4)</f>
        <v>0</v>
      </c>
      <c r="O29" s="10">
        <f>LARGE($V29:$AP29,5)</f>
        <v>0</v>
      </c>
      <c r="P29" s="10">
        <f>LARGE($AQ29:$CE29,1)</f>
        <v>78.617137499999998</v>
      </c>
      <c r="Q29" s="10">
        <f>LARGE($AQ29:$CE29,2)</f>
        <v>0</v>
      </c>
      <c r="R29" s="10">
        <f>LARGE($AQ29:$CE29,3)</f>
        <v>0</v>
      </c>
      <c r="S29" s="10">
        <f>LARGE($AQ29:$CE29,4)</f>
        <v>0</v>
      </c>
      <c r="T29" s="10">
        <f>LARGE($AQ29:$CE29,5)</f>
        <v>0</v>
      </c>
      <c r="U29"/>
      <c r="V29" s="9">
        <f>POWER(0.925,DN29-1)*V$7*(1+(V$8/100))*(V$1)*(NOT(ISBLANK(DN29)))</f>
        <v>0</v>
      </c>
      <c r="W29" s="9">
        <f>POWER(0.925,DO29-1)*W$7*(1+(W$8/100))*(W$1)*(NOT(ISBLANK(DO29)))</f>
        <v>0</v>
      </c>
      <c r="X29" s="9">
        <f>POWER(0.925,DP29-1)*X$7*(1+(X$8/100))*(X$1)*(NOT(ISBLANK(DP29)))</f>
        <v>0</v>
      </c>
      <c r="Y29" s="9">
        <f>POWER(0.925,DQ29-1)*Y$7*(1+(Y$8/100))*(Y$1)*(NOT(ISBLANK(DQ29)))</f>
        <v>0</v>
      </c>
      <c r="Z29" s="9">
        <f>POWER(0.925,DR29-1)*Z$7*(1+(Z$8/100))*(Z$1)*(NOT(ISBLANK(DR29)))</f>
        <v>0</v>
      </c>
      <c r="AA29" s="9">
        <f>POWER(0.925,DS29-1)*AA$7*(1+(AA$8/100))*(AA$1)*(NOT(ISBLANK(DS29)))</f>
        <v>0</v>
      </c>
      <c r="AB29" s="9">
        <f>POWER(0.925,DT29-1)*AB$7*(1+(AB$8/100))*(AB$1)*(NOT(ISBLANK(DT29)))</f>
        <v>0</v>
      </c>
      <c r="AC29" s="9">
        <f>POWER(0.925,DU29-1)*AC$7*(1+(AC$8/100))*(AC$1)*(NOT(ISBLANK(DU29)))</f>
        <v>0</v>
      </c>
      <c r="AD29" s="9">
        <f>POWER(0.925,DV29-1)*AD$7*(1+(AD$8/100))*(AD$1)*(NOT(ISBLANK(DV29)))</f>
        <v>0</v>
      </c>
      <c r="AE29" s="9">
        <f>POWER(0.925,DW29-1)*AE$7*(1+(AE$8/100))*(AE$1)*(NOT(ISBLANK(DW29)))</f>
        <v>0</v>
      </c>
      <c r="AF29" s="9">
        <f>POWER(0.925,DX29-1)*AF$7*(1+(AF$8/100))*(AF$1)*(NOT(ISBLANK(DX29)))</f>
        <v>0</v>
      </c>
      <c r="AG29" s="9">
        <f>POWER(0.925,DY29-1)*AG$7*(1+(AG$8/100))*(AG$1)*(NOT(ISBLANK(DY29)))</f>
        <v>0</v>
      </c>
      <c r="AH29" s="9">
        <f>POWER(0.925,DZ29-1)*AH$7*(1+(AH$8/100))*(AH$1)*(NOT(ISBLANK(DZ29)))</f>
        <v>0</v>
      </c>
      <c r="AI29" s="9">
        <f>POWER(0.925,EA29-1)*AI$7*(1+(AI$8/100))*(AI$1)*(NOT(ISBLANK(EA29)))</f>
        <v>0</v>
      </c>
      <c r="AJ29" s="9">
        <f>POWER(0.925,EB29-1)*AJ$7*(1+(AJ$8/100))*(AJ$1)*(NOT(ISBLANK(EB29)))</f>
        <v>0</v>
      </c>
      <c r="AK29" s="9">
        <f>POWER(0.925,EC29-1)*AK$7*(1+(AK$8/100))*(AK$1)*(NOT(ISBLANK(EC29)))</f>
        <v>0</v>
      </c>
      <c r="AL29" s="9">
        <f>POWER(0.925,ED29-1)*AL$7*(1+(AL$8/100))*(AL$1)*(NOT(ISBLANK(ED29)))</f>
        <v>0</v>
      </c>
      <c r="AM29" s="9">
        <f>POWER(0.925,EE29-1)*AM$7*(1+(AM$8/100))*(AM$1)*(NOT(ISBLANK(EE29)))</f>
        <v>0</v>
      </c>
      <c r="AN29" s="9">
        <f>POWER(0.925,EF29-1)*AN$7*(1+(AN$8/100))*(AN$1)*(NOT(ISBLANK(EF29)))</f>
        <v>0</v>
      </c>
      <c r="AO29" s="9">
        <f>POWER(0.925,EG29-1)*AO$7*(1+(AO$8/100))*(AO$1)*(NOT(ISBLANK(EG29)))</f>
        <v>0</v>
      </c>
      <c r="AP29" s="9">
        <f>POWER(0.925,EH29-1)*AP$7*(1+(AP$8/100))*(AP$1)*(NOT(ISBLANK(EH29)))</f>
        <v>0</v>
      </c>
      <c r="AQ29" s="9">
        <f>POWER(0.925,EI29-1)*AQ$7*(1+(AQ$8/100))*(AQ$1)*(NOT(ISBLANK(EI29)))</f>
        <v>0</v>
      </c>
      <c r="AR29" s="9">
        <f>POWER(0.925,EJ29-1)*AR$7*(1+(AR$8/100))*(AR$1)*(NOT(ISBLANK(EJ29)))</f>
        <v>0</v>
      </c>
      <c r="AS29" s="9">
        <f>POWER(0.925,EK29-1)*AS$7*(1+(AS$8/100))*(AS$1)*(NOT(ISBLANK(EK29)))</f>
        <v>0</v>
      </c>
      <c r="AT29" s="9">
        <f>POWER(0.925,EL29-1)*AT$7*(1+(AT$8/100))*(AT$1)*(NOT(ISBLANK(EL29)))</f>
        <v>0</v>
      </c>
      <c r="AU29" s="9">
        <f>POWER(0.925,EM29-1)*AU$7*(1+(AU$8/100))*(AU$1)*(NOT(ISBLANK(EM29)))</f>
        <v>0</v>
      </c>
      <c r="AV29" s="9">
        <f>POWER(0.925,EN29-1)*AV$7*(1+(AV$8/100))*(AV$1)*(NOT(ISBLANK(EN29)))</f>
        <v>0</v>
      </c>
      <c r="AW29" s="9">
        <f>POWER(0.925,EO29-1)*AW$7*(1+(AW$8/100))*(AW$1)*(NOT(ISBLANK(EO29)))</f>
        <v>78.617137499999998</v>
      </c>
      <c r="AX29" s="9">
        <f>POWER(0.925,EP29-1)*AX$7*(1+(AX$8/100))*(AX$1)*(NOT(ISBLANK(EP29)))</f>
        <v>0</v>
      </c>
      <c r="AY29" s="9">
        <f>POWER(0.925,EQ29-1)*AY$7*(1+(AY$8/100))*(AY$1)*(NOT(ISBLANK(EQ29)))</f>
        <v>0</v>
      </c>
      <c r="AZ29" s="9">
        <f>POWER(0.925,ER29-1)*AZ$7*(1+(AZ$8/100))*(AZ$1)*(NOT(ISBLANK(ER29)))</f>
        <v>0</v>
      </c>
      <c r="BA29" s="9">
        <f>POWER(0.925,ES29-1)*BA$7*(1+(BA$8/100))*(BA$1)*(NOT(ISBLANK(ES29)))</f>
        <v>0</v>
      </c>
      <c r="BB29" s="9">
        <f>POWER(0.925,ET29-1)*BB$7*(1+(BB$8/100))*(BB$1)*(NOT(ISBLANK(ET29)))</f>
        <v>0</v>
      </c>
      <c r="BC29" s="9">
        <f>POWER(0.925,EU29-1)*BC$7*(1+(BC$8/100))*(BC$1)*(NOT(ISBLANK(EU29)))</f>
        <v>0</v>
      </c>
      <c r="BD29" s="9">
        <f>POWER(0.925,EV29-1)*BD$7*(1+(BD$8/100))*(BD$1)*(NOT(ISBLANK(EV29)))</f>
        <v>0</v>
      </c>
      <c r="BE29" s="9">
        <f>POWER(0.925,EW29-1)*BE$7*(1+(BE$8/100))*(BE$1)*(NOT(ISBLANK(EW29)))</f>
        <v>0</v>
      </c>
      <c r="BF29" s="9">
        <f>POWER(0.925,EX29-1)*BF$7*(1+(BF$8/100))*(BF$1)*(NOT(ISBLANK(EX29)))</f>
        <v>0</v>
      </c>
      <c r="BG29" s="9">
        <f>POWER(0.925,EY29-1)*BG$7*(1+(BG$8/100))*(BG$1)*(NOT(ISBLANK(EY29)))</f>
        <v>0</v>
      </c>
      <c r="BH29" s="9">
        <f>POWER(0.925,EZ29-1)*BH$7*(1+(BH$8/100))*(BH$1)*(NOT(ISBLANK(EZ29)))</f>
        <v>0</v>
      </c>
      <c r="BI29" s="9">
        <f>POWER(0.925,FA29-1)*BI$7*(1+(BI$8/100))*(BI$1)*(NOT(ISBLANK(FA29)))</f>
        <v>0</v>
      </c>
      <c r="BJ29" s="9">
        <f>POWER(0.925,FB29-1)*BJ$7*(1+(BJ$8/100))*(BJ$1)*(NOT(ISBLANK(FB29)))</f>
        <v>0</v>
      </c>
      <c r="BK29" s="9">
        <f>POWER(0.925,FC29-1)*BK$7*(1+(BK$8/100))*(BK$1)*(NOT(ISBLANK(FC29)))</f>
        <v>0</v>
      </c>
      <c r="BL29" s="9">
        <f>POWER(0.925,FD29-1)*BL$7*(1+(BL$8/100))*(BL$1)*(NOT(ISBLANK(FD29)))</f>
        <v>0</v>
      </c>
      <c r="BM29" s="9">
        <f>POWER(0.925,FE29-1)*BM$7*(1+(BM$8/100))*(BM$1)*(NOT(ISBLANK(FE29)))</f>
        <v>0</v>
      </c>
      <c r="BN29" s="9">
        <f>POWER(0.925,FF29-1)*BN$7*(1+(BN$8/100))*(BN$1)*(NOT(ISBLANK(FF29)))</f>
        <v>0</v>
      </c>
      <c r="BO29" s="9">
        <f>POWER(0.925,FG29-1)*BO$7*(1+(BO$8/100))*(BO$1)*(NOT(ISBLANK(FG29)))</f>
        <v>0</v>
      </c>
      <c r="BP29" s="9">
        <f>POWER(0.925,FH29-1)*BP$7*(1+(BP$8/100))*(BP$1)*(NOT(ISBLANK(FH29)))</f>
        <v>0</v>
      </c>
      <c r="BQ29" s="9">
        <f>POWER(0.925,FI29-1)*BQ$7*(1+(BQ$8/100))*(BQ$1)*(NOT(ISBLANK(FI29)))</f>
        <v>0</v>
      </c>
      <c r="BR29" s="9">
        <f>POWER(0.925,FJ29-1)*BR$7*(1+(BR$8/100))*(BR$1)*(NOT(ISBLANK(FJ29)))</f>
        <v>0</v>
      </c>
      <c r="BS29" s="9">
        <f>POWER(0.925,FK29-1)*BS$7*(1+(BS$8/100))*(BS$1)*(NOT(ISBLANK(FK29)))</f>
        <v>0</v>
      </c>
      <c r="BT29" s="9">
        <f>POWER(0.925,FL29-1)*BT$7*(1+(BT$8/100))*(BT$1)*(NOT(ISBLANK(FL29)))</f>
        <v>0</v>
      </c>
      <c r="BU29" s="9">
        <f>POWER(0.925,FM29-1)*BU$7*(1+(BU$8/100))*(BU$1)*(NOT(ISBLANK(FM29)))</f>
        <v>0</v>
      </c>
      <c r="BV29" s="9">
        <f>POWER(0.925,FN29-1)*BV$7*(1+(BV$8/100))*(BV$1)*(NOT(ISBLANK(FN29)))</f>
        <v>0</v>
      </c>
      <c r="BW29" s="9">
        <f>POWER(0.925,FO29-1)*BW$7*(1+(BW$8/100))*(BW$1)*(NOT(ISBLANK(FO29)))</f>
        <v>0</v>
      </c>
      <c r="BX29" s="9">
        <f>POWER(0.925,FP29-1)*BX$7*(1+(BX$8/100))*(BX$1)*(NOT(ISBLANK(FP29)))</f>
        <v>0</v>
      </c>
      <c r="BY29" s="9">
        <f>POWER(0.925,FQ29-1)*BY$7*(1+(BY$8/100))*(BY$1)*(NOT(ISBLANK(FQ29)))</f>
        <v>0</v>
      </c>
      <c r="BZ29" s="9">
        <f>POWER(0.925,FR29-1)*BZ$7*(1+(BZ$8/100))*(BZ$1)*(NOT(ISBLANK(FR29)))</f>
        <v>0</v>
      </c>
      <c r="CA29" s="9">
        <f>POWER(0.925,FS29-1)*CA$7*(1+(CA$8/100))*(CA$1)*(NOT(ISBLANK(FS29)))</f>
        <v>0</v>
      </c>
      <c r="CB29" s="9">
        <f>POWER(0.925,FT29-1)*CB$7*(1+(CB$8/100))*(CB$1)*(NOT(ISBLANK(FT29)))</f>
        <v>0</v>
      </c>
      <c r="CC29" s="9">
        <f>POWER(0.925,FU29-1)*CC$7*(1+(CC$8/100))*(CC$1)*(NOT(ISBLANK(FU29)))</f>
        <v>0</v>
      </c>
      <c r="CD29" s="9">
        <f>POWER(0.925,FV29-1)*CD$7*(1+(CD$8/100))*(CD$1)*(NOT(ISBLANK(FV29)))</f>
        <v>0</v>
      </c>
      <c r="CE29" s="9">
        <f>POWER(0.925,FW29-1)*CE$7*(1+(CE$8/100))*(CE$1)*(NOT(ISBLANK(FW29)))</f>
        <v>0</v>
      </c>
      <c r="CF29" s="9">
        <f>POWER(0.925,FX29-1)*CF$7*(1+(CF$8/100))*(CF$1)*(NOT(ISBLANK(FX29)))</f>
        <v>0</v>
      </c>
      <c r="CG29" s="9">
        <f>POWER(0.925,FY29-1)*CG$7*(1+(CG$8/100))*(CG$1)*(NOT(ISBLANK(FY29)))</f>
        <v>0</v>
      </c>
      <c r="CH29" s="9">
        <f>POWER(0.925,FZ29-1)*CH$7*(1+(CH$8/100))*(CH$1)*(NOT(ISBLANK(FZ29)))</f>
        <v>0</v>
      </c>
      <c r="CI29" s="9">
        <f>POWER(0.925,GA29-1)*CI$7*(1+(CI$8/100))*(CI$1)*(NOT(ISBLANK(GA29)))</f>
        <v>0</v>
      </c>
      <c r="CJ29" s="9">
        <f>POWER(0.925,GB29-1)*CJ$7*(1+(CJ$8/100))*(CJ$1)*(NOT(ISBLANK(GB29)))</f>
        <v>0</v>
      </c>
      <c r="CK29" s="9">
        <f>POWER(0.925,GC29-1)*CK$7*(1+(CK$8/100))*(CK$1)*(NOT(ISBLANK(GC29)))</f>
        <v>0</v>
      </c>
      <c r="CL29" s="9">
        <f>POWER(0.925,GD29-1)*CL$7*(1+(CL$8/100))*(CL$1)*(NOT(ISBLANK(GD29)))</f>
        <v>0</v>
      </c>
      <c r="CM29" s="9">
        <f>POWER(0.925,GE29-1)*CM$7*(1+(CM$8/100))*(CM$1)*(NOT(ISBLANK(GE29)))</f>
        <v>0</v>
      </c>
      <c r="CN29" s="9">
        <f>POWER(0.925,GF29-1)*CN$7*(1+(CN$8/100))*(CN$1)*(NOT(ISBLANK(GF29)))</f>
        <v>0</v>
      </c>
      <c r="CO29" s="9">
        <f>POWER(0.925,GG29-1)*CO$7*(1+(CO$8/100))*(CO$1)*(NOT(ISBLANK(GG29)))</f>
        <v>0</v>
      </c>
      <c r="CP29" s="9">
        <f>POWER(0.925,GH29-1)*CP$7*(1+(CP$8/100))*(CP$1)*(NOT(ISBLANK(GH29)))</f>
        <v>0</v>
      </c>
      <c r="CQ29" s="9">
        <f>POWER(0.925,GI29-1)*CQ$7*(1+(CQ$8/100))*(CQ$1)*(NOT(ISBLANK(GI29)))</f>
        <v>0</v>
      </c>
      <c r="CR29" s="9">
        <f>POWER(0.925,GJ29-1)*CR$7*(1+(CR$8/100))*(CR$1)*(NOT(ISBLANK(GJ29)))</f>
        <v>0</v>
      </c>
      <c r="CS29" s="9">
        <f>POWER(0.925,GK29-1)*CS$7*(1+(CS$8/100))*(CS$1)*(NOT(ISBLANK(GK29)))</f>
        <v>0</v>
      </c>
      <c r="CT29" s="9">
        <f>POWER(0.925,GL29-1)*CT$7*(1+(CT$8/100))*(CT$1)*(NOT(ISBLANK(GL29)))</f>
        <v>0</v>
      </c>
      <c r="CU29" s="9">
        <f>POWER(0.925,GM29-1)*CU$7*(1+(CU$8/100))*(CU$1)*(NOT(ISBLANK(GM29)))</f>
        <v>0</v>
      </c>
      <c r="CV29" s="9">
        <f>POWER(0.925,GN29-1)*CV$7*(1+(CV$8/100))*(CV$1)*(NOT(ISBLANK(GN29)))</f>
        <v>0</v>
      </c>
      <c r="CW29" s="9">
        <f>POWER(0.925,GO29-1)*CW$7*(1+(CW$8/100))*(CW$1)*(NOT(ISBLANK(GO29)))</f>
        <v>0</v>
      </c>
      <c r="CX29" s="9">
        <f>POWER(0.925,GP29-1)*CX$7*(1+(CX$8/100))*(CX$1)*(NOT(ISBLANK(GP29)))</f>
        <v>0</v>
      </c>
      <c r="CY29" s="9">
        <f>POWER(0.925,GQ29-1)*CY$7*(1+(CY$8/100))*(CY$1)*(NOT(ISBLANK(GQ29)))</f>
        <v>0</v>
      </c>
      <c r="CZ29" s="9">
        <f>POWER(0.925,GR29-1)*CZ$7*(1+(CZ$8/100))*(CZ$1)*(NOT(ISBLANK(GR29)))</f>
        <v>0</v>
      </c>
      <c r="DA29" s="9">
        <f>POWER(0.925,GS29-1)*DA$7*(1+(DA$8/100))*(DA$1)*(NOT(ISBLANK(GS29)))</f>
        <v>0</v>
      </c>
      <c r="DB29" s="9">
        <f>POWER(0.925,GT29-1)*DB$7*(1+(DB$8/100))*(DB$1)*(NOT(ISBLANK(GT29)))</f>
        <v>0</v>
      </c>
      <c r="DC29" s="9">
        <f>POWER(0.925,GU29-1)*DC$7*(1+(DC$8/100))*(DC$1)*(NOT(ISBLANK(GU29)))</f>
        <v>0</v>
      </c>
      <c r="DD29" s="9">
        <f>POWER(0.925,GV29-1)*DD$7*(1+(DD$8/100))*(DD$1)*(NOT(ISBLANK(GV29)))</f>
        <v>0</v>
      </c>
      <c r="DE29" s="9">
        <f>POWER(0.925,GW29-1)*DE$7*(1+(DE$8/100))*(DE$1)*(NOT(ISBLANK(GW29)))</f>
        <v>0</v>
      </c>
      <c r="DF29" s="9">
        <f>POWER(0.925,GX29-1)*DF$7*(1+(DF$8/100))*(DF$1)*(NOT(ISBLANK(GX29)))</f>
        <v>0</v>
      </c>
      <c r="DG29" s="9">
        <f>POWER(0.925,GY29-1)*DG$7*(1+(DG$8/100))*(DG$1)*(NOT(ISBLANK(GY29)))</f>
        <v>0</v>
      </c>
      <c r="DH29" s="9">
        <f>POWER(0.925,GZ29-1)*DH$7*(1+(DH$8/100))*(DH$1)*(NOT(ISBLANK(GZ29)))</f>
        <v>0</v>
      </c>
      <c r="DI29" s="9">
        <f>POWER(0.925,HA29-1)*DI$7*(1+(DI$8/100))*(DI$1)*(NOT(ISBLANK(HA29)))</f>
        <v>0</v>
      </c>
      <c r="DJ29" s="9">
        <f>POWER(0.925,HB29-1)*DJ$7*(1+(DJ$8/100))*(DJ$1)*(NOT(ISBLANK(HB29)))</f>
        <v>0</v>
      </c>
      <c r="DK29" s="9">
        <f>POWER(0.925,HC29-1)*DK$7*(1+(DK$8/100))*(DK$1)*(NOT(ISBLANK(HC29)))</f>
        <v>0</v>
      </c>
      <c r="DL29" s="9">
        <f>POWER(0.925,HD29-1)*DL$7*(1+(DL$8/100))*(DL$1)*(NOT(ISBLANK(HD29)))</f>
        <v>0</v>
      </c>
      <c r="DM29" s="9">
        <f>POWER(0.925,HE29-1)*DM$7*(1+(DM$8/100))*(DM$1)*(NOT(ISBLANK(HE29)))</f>
        <v>0</v>
      </c>
      <c r="EO29" s="1">
        <v>2</v>
      </c>
      <c r="FG29" s="1">
        <v>11</v>
      </c>
      <c r="FJ29" s="1">
        <v>3</v>
      </c>
      <c r="FZ29" s="1">
        <v>3</v>
      </c>
      <c r="GA29" s="1"/>
      <c r="GB29" s="1">
        <v>4</v>
      </c>
    </row>
    <row r="30" spans="1:185">
      <c r="A30" s="1">
        <f>A29+1</f>
        <v>21</v>
      </c>
      <c r="C30" s="1">
        <f>IF(H30=H29,C29,(A30))</f>
        <v>21</v>
      </c>
      <c r="D30" s="1">
        <v>20</v>
      </c>
      <c r="E30" s="16" t="str">
        <f>IF(C30&gt;D30,CONCATENATE("↓",(C30-D30)),(IF(C30=D30,"↔",CONCATENATE("↑",(D30-C30)))))</f>
        <v>↓1</v>
      </c>
      <c r="F30" s="1" t="s">
        <v>286</v>
      </c>
      <c r="G30" s="1" t="s">
        <v>20</v>
      </c>
      <c r="H30" s="10">
        <f>SUM(K30:T30)</f>
        <v>33.33</v>
      </c>
      <c r="I30" s="9">
        <f>COUNTIF(V30:AP30,"&gt;0")</f>
        <v>0</v>
      </c>
      <c r="J30" s="9">
        <f>COUNTIF(AQ30:CE30,"&gt;0")</f>
        <v>1</v>
      </c>
      <c r="K30" s="10">
        <f>LARGE($V30:$AP30,1)</f>
        <v>0</v>
      </c>
      <c r="L30" s="10">
        <f>LARGE($V30:$AP30,2)</f>
        <v>0</v>
      </c>
      <c r="M30" s="10">
        <f>LARGE($V30:$AP30,3)</f>
        <v>0</v>
      </c>
      <c r="N30" s="10">
        <f>LARGE($V30:$AP30,4)</f>
        <v>0</v>
      </c>
      <c r="O30" s="10">
        <f>LARGE($V30:$AP30,5)</f>
        <v>0</v>
      </c>
      <c r="P30" s="10">
        <f>LARGE($AQ30:$CE30,1)</f>
        <v>33.33</v>
      </c>
      <c r="Q30" s="10">
        <f>LARGE($AQ30:$CE30,2)</f>
        <v>0</v>
      </c>
      <c r="R30" s="10">
        <f>LARGE($AQ30:$CE30,3)</f>
        <v>0</v>
      </c>
      <c r="S30" s="10">
        <f>LARGE($AQ30:$CE30,4)</f>
        <v>0</v>
      </c>
      <c r="T30" s="10">
        <f>LARGE($AQ30:$CE30,5)</f>
        <v>0</v>
      </c>
      <c r="U30"/>
      <c r="V30" s="9">
        <f>POWER(0.925,DN30-1)*V$7*(1+(V$8/100))*(V$1)*(NOT(ISBLANK(DN30)))</f>
        <v>0</v>
      </c>
      <c r="W30" s="9">
        <f>POWER(0.925,DO30-1)*W$7*(1+(W$8/100))*(W$1)*(NOT(ISBLANK(DO30)))</f>
        <v>0</v>
      </c>
      <c r="X30" s="9">
        <f>POWER(0.925,DP30-1)*X$7*(1+(X$8/100))*(X$1)*(NOT(ISBLANK(DP30)))</f>
        <v>0</v>
      </c>
      <c r="Y30" s="9">
        <f>POWER(0.925,DQ30-1)*Y$7*(1+(Y$8/100))*(Y$1)*(NOT(ISBLANK(DQ30)))</f>
        <v>0</v>
      </c>
      <c r="Z30" s="9">
        <f>POWER(0.925,DR30-1)*Z$7*(1+(Z$8/100))*(Z$1)*(NOT(ISBLANK(DR30)))</f>
        <v>0</v>
      </c>
      <c r="AA30" s="9">
        <f>POWER(0.925,DS30-1)*AA$7*(1+(AA$8/100))*(AA$1)*(NOT(ISBLANK(DS30)))</f>
        <v>0</v>
      </c>
      <c r="AB30" s="9">
        <f>POWER(0.925,DT30-1)*AB$7*(1+(AB$8/100))*(AB$1)*(NOT(ISBLANK(DT30)))</f>
        <v>0</v>
      </c>
      <c r="AC30" s="9">
        <f>POWER(0.925,DU30-1)*AC$7*(1+(AC$8/100))*(AC$1)*(NOT(ISBLANK(DU30)))</f>
        <v>0</v>
      </c>
      <c r="AD30" s="9">
        <f>POWER(0.925,DV30-1)*AD$7*(1+(AD$8/100))*(AD$1)*(NOT(ISBLANK(DV30)))</f>
        <v>0</v>
      </c>
      <c r="AE30" s="9">
        <f>POWER(0.925,DW30-1)*AE$7*(1+(AE$8/100))*(AE$1)*(NOT(ISBLANK(DW30)))</f>
        <v>0</v>
      </c>
      <c r="AF30" s="9">
        <f>POWER(0.925,DX30-1)*AF$7*(1+(AF$8/100))*(AF$1)*(NOT(ISBLANK(DX30)))</f>
        <v>0</v>
      </c>
      <c r="AG30" s="9">
        <f>POWER(0.925,DY30-1)*AG$7*(1+(AG$8/100))*(AG$1)*(NOT(ISBLANK(DY30)))</f>
        <v>0</v>
      </c>
      <c r="AH30" s="9">
        <f>POWER(0.925,DZ30-1)*AH$7*(1+(AH$8/100))*(AH$1)*(NOT(ISBLANK(DZ30)))</f>
        <v>0</v>
      </c>
      <c r="AI30" s="9">
        <f>POWER(0.925,EA30-1)*AI$7*(1+(AI$8/100))*(AI$1)*(NOT(ISBLANK(EA30)))</f>
        <v>0</v>
      </c>
      <c r="AJ30" s="9">
        <f>POWER(0.925,EB30-1)*AJ$7*(1+(AJ$8/100))*(AJ$1)*(NOT(ISBLANK(EB30)))</f>
        <v>0</v>
      </c>
      <c r="AK30" s="9">
        <f>POWER(0.925,EC30-1)*AK$7*(1+(AK$8/100))*(AK$1)*(NOT(ISBLANK(EC30)))</f>
        <v>0</v>
      </c>
      <c r="AL30" s="9">
        <f>POWER(0.925,ED30-1)*AL$7*(1+(AL$8/100))*(AL$1)*(NOT(ISBLANK(ED30)))</f>
        <v>0</v>
      </c>
      <c r="AM30" s="9">
        <f>POWER(0.925,EE30-1)*AM$7*(1+(AM$8/100))*(AM$1)*(NOT(ISBLANK(EE30)))</f>
        <v>0</v>
      </c>
      <c r="AN30" s="9">
        <f>POWER(0.925,EF30-1)*AN$7*(1+(AN$8/100))*(AN$1)*(NOT(ISBLANK(EF30)))</f>
        <v>0</v>
      </c>
      <c r="AO30" s="9">
        <f>POWER(0.925,EG30-1)*AO$7*(1+(AO$8/100))*(AO$1)*(NOT(ISBLANK(EG30)))</f>
        <v>0</v>
      </c>
      <c r="AP30" s="9">
        <f>POWER(0.925,EH30-1)*AP$7*(1+(AP$8/100))*(AP$1)*(NOT(ISBLANK(EH30)))</f>
        <v>0</v>
      </c>
      <c r="AQ30" s="9">
        <f>POWER(0.925,EI30-1)*AQ$7*(1+(AQ$8/100))*(AQ$1)*(NOT(ISBLANK(EI30)))</f>
        <v>0</v>
      </c>
      <c r="AR30" s="9">
        <f>POWER(0.925,EJ30-1)*AR$7*(1+(AR$8/100))*(AR$1)*(NOT(ISBLANK(EJ30)))</f>
        <v>0</v>
      </c>
      <c r="AS30" s="9">
        <f>POWER(0.925,EK30-1)*AS$7*(1+(AS$8/100))*(AS$1)*(NOT(ISBLANK(EK30)))</f>
        <v>0</v>
      </c>
      <c r="AT30" s="9">
        <f>POWER(0.925,EL30-1)*AT$7*(1+(AT$8/100))*(AT$1)*(NOT(ISBLANK(EL30)))</f>
        <v>0</v>
      </c>
      <c r="AU30" s="9">
        <f>POWER(0.925,EM30-1)*AU$7*(1+(AU$8/100))*(AU$1)*(NOT(ISBLANK(EM30)))</f>
        <v>0</v>
      </c>
      <c r="AV30" s="9">
        <f>POWER(0.925,EN30-1)*AV$7*(1+(AV$8/100))*(AV$1)*(NOT(ISBLANK(EN30)))</f>
        <v>0</v>
      </c>
      <c r="AW30" s="9">
        <f>POWER(0.925,EO30-1)*AW$7*(1+(AW$8/100))*(AW$1)*(NOT(ISBLANK(EO30)))</f>
        <v>0</v>
      </c>
      <c r="AX30" s="9">
        <f>POWER(0.925,EP30-1)*AX$7*(1+(AX$8/100))*(AX$1)*(NOT(ISBLANK(EP30)))</f>
        <v>0</v>
      </c>
      <c r="AY30" s="9">
        <f>POWER(0.925,EQ30-1)*AY$7*(1+(AY$8/100))*(AY$1)*(NOT(ISBLANK(EQ30)))</f>
        <v>0</v>
      </c>
      <c r="AZ30" s="9">
        <f>POWER(0.925,ER30-1)*AZ$7*(1+(AZ$8/100))*(AZ$1)*(NOT(ISBLANK(ER30)))</f>
        <v>0</v>
      </c>
      <c r="BA30" s="9">
        <f>POWER(0.925,ES30-1)*BA$7*(1+(BA$8/100))*(BA$1)*(NOT(ISBLANK(ES30)))</f>
        <v>33.33</v>
      </c>
      <c r="BB30" s="9">
        <f>POWER(0.925,ET30-1)*BB$7*(1+(BB$8/100))*(BB$1)*(NOT(ISBLANK(ET30)))</f>
        <v>0</v>
      </c>
      <c r="BC30" s="9">
        <f>POWER(0.925,EU30-1)*BC$7*(1+(BC$8/100))*(BC$1)*(NOT(ISBLANK(EU30)))</f>
        <v>0</v>
      </c>
      <c r="BD30" s="9">
        <f>POWER(0.925,EV30-1)*BD$7*(1+(BD$8/100))*(BD$1)*(NOT(ISBLANK(EV30)))</f>
        <v>0</v>
      </c>
      <c r="BE30" s="9">
        <f>POWER(0.925,EW30-1)*BE$7*(1+(BE$8/100))*(BE$1)*(NOT(ISBLANK(EW30)))</f>
        <v>0</v>
      </c>
      <c r="BF30" s="9">
        <f>POWER(0.925,EX30-1)*BF$7*(1+(BF$8/100))*(BF$1)*(NOT(ISBLANK(EX30)))</f>
        <v>0</v>
      </c>
      <c r="BG30" s="9">
        <f>POWER(0.925,EY30-1)*BG$7*(1+(BG$8/100))*(BG$1)*(NOT(ISBLANK(EY30)))</f>
        <v>0</v>
      </c>
      <c r="BH30" s="9">
        <v>0</v>
      </c>
      <c r="BI30" s="9">
        <v>0</v>
      </c>
      <c r="BJ30" s="9">
        <f>POWER(0.925,FB30-1)*BJ$7*(1+(BJ$8/100))*(BJ$1)*(NOT(ISBLANK(FB30)))</f>
        <v>0</v>
      </c>
      <c r="BK30" s="9">
        <f>POWER(0.925,FC30-1)*BK$7*(1+(BK$8/100))*(BK$1)*(NOT(ISBLANK(FC30)))</f>
        <v>0</v>
      </c>
      <c r="BL30" s="9">
        <f>POWER(0.925,FD30-1)*BL$7*(1+(BL$8/100))*(BL$1)*(NOT(ISBLANK(FD30)))</f>
        <v>0</v>
      </c>
      <c r="BM30" s="9">
        <f>POWER(0.925,FE30-1)*BM$7*(1+(BM$8/100))*(BM$1)*(NOT(ISBLANK(FE30)))</f>
        <v>0</v>
      </c>
      <c r="BN30" s="9">
        <v>0</v>
      </c>
      <c r="BO30" s="9">
        <f>POWER(0.925,FG30-1)*BO$7*(1+(BO$8/100))*(BO$1)*(NOT(ISBLANK(FG30)))</f>
        <v>0</v>
      </c>
      <c r="BP30" s="9">
        <f>POWER(0.925,FH30-1)*BP$7*(1+(BP$8/100))*(BP$1)*(NOT(ISBLANK(FH30)))</f>
        <v>0</v>
      </c>
      <c r="BQ30" s="9">
        <f>POWER(0.925,FI30-1)*BQ$7*(1+(BQ$8/100))*(BQ$1)*(NOT(ISBLANK(FI30)))</f>
        <v>0</v>
      </c>
      <c r="BR30" s="9">
        <f>POWER(0.925,FJ30-1)*BR$7*(1+(BR$8/100))*(BR$1)*(NOT(ISBLANK(FJ30)))</f>
        <v>0</v>
      </c>
      <c r="BS30" s="9">
        <f>POWER(0.925,FK30-1)*BS$7*(1+(BS$8/100))*(BS$1)*(NOT(ISBLANK(FK30)))</f>
        <v>0</v>
      </c>
      <c r="BT30" s="9">
        <f>POWER(0.925,FL30-1)*BT$7*(1+(BT$8/100))*(BT$1)*(NOT(ISBLANK(FL30)))</f>
        <v>0</v>
      </c>
      <c r="BU30" s="9">
        <f>POWER(0.925,FM30-1)*BU$7*(1+(BU$8/100))*(BU$1)*(NOT(ISBLANK(FM30)))</f>
        <v>0</v>
      </c>
      <c r="BV30" s="9">
        <f>POWER(0.925,FN30-1)*BV$7*(1+(BV$8/100))*(BV$1)*(NOT(ISBLANK(FN30)))</f>
        <v>0</v>
      </c>
      <c r="BW30" s="9">
        <f>POWER(0.925,FO30-1)*BW$7*(1+(BW$8/100))*(BW$1)*(NOT(ISBLANK(FO30)))</f>
        <v>0</v>
      </c>
      <c r="BX30" s="9">
        <f>POWER(0.925,FP30-1)*BX$7*(1+(BX$8/100))*(BX$1)*(NOT(ISBLANK(FP30)))</f>
        <v>0</v>
      </c>
      <c r="BY30" s="9">
        <f>POWER(0.925,FQ30-1)*BY$7*(1+(BY$8/100))*(BY$1)*(NOT(ISBLANK(FQ30)))</f>
        <v>0</v>
      </c>
      <c r="BZ30" s="9">
        <f>POWER(0.925,FR30-1)*BZ$7*(1+(BZ$8/100))*(BZ$1)*(NOT(ISBLANK(FR30)))</f>
        <v>0</v>
      </c>
      <c r="CA30" s="9">
        <f>POWER(0.925,FS30-1)*CA$7*(1+(CA$8/100))*(CA$1)*(NOT(ISBLANK(FS30)))</f>
        <v>0</v>
      </c>
      <c r="CB30" s="9">
        <f>POWER(0.925,FT30-1)*CB$7*(1+(CB$8/100))*(CB$1)*(NOT(ISBLANK(FT30)))</f>
        <v>0</v>
      </c>
      <c r="CC30" s="9">
        <f>POWER(0.925,FU30-1)*CC$7*(1+(CC$8/100))*(CC$1)*(NOT(ISBLANK(FU30)))</f>
        <v>0</v>
      </c>
      <c r="CD30" s="9">
        <f>POWER(0.925,FV30-1)*CD$7*(1+(CD$8/100))*(CD$1)*(NOT(ISBLANK(FV30)))</f>
        <v>0</v>
      </c>
      <c r="CE30" s="9">
        <f>POWER(0.925,FW30-1)*CE$7*(1+(CE$8/100))*(CE$1)*(NOT(ISBLANK(FW30)))</f>
        <v>0</v>
      </c>
      <c r="CF30" s="9">
        <f>POWER(0.925,FX30-1)*CF$7*(1+(CF$8/100))*(CF$1)*(NOT(ISBLANK(FX30)))</f>
        <v>0</v>
      </c>
      <c r="CG30" s="9">
        <f>POWER(0.925,FY30-1)*CG$7*(1+(CG$8/100))*(CG$1)*(NOT(ISBLANK(FY30)))</f>
        <v>0</v>
      </c>
      <c r="CH30" s="9">
        <f>POWER(0.925,FZ30-1)*CH$7*(1+(CH$8/100))*(CH$1)*(NOT(ISBLANK(FZ30)))</f>
        <v>0</v>
      </c>
      <c r="CI30" s="9">
        <f>POWER(0.925,GA30-1)*CI$7*(1+(CI$8/100))*(CI$1)*(NOT(ISBLANK(GA30)))</f>
        <v>0</v>
      </c>
      <c r="CJ30" s="9">
        <f>POWER(0.925,GB30-1)*CJ$7*(1+(CJ$8/100))*(CJ$1)*(NOT(ISBLANK(GB30)))</f>
        <v>0</v>
      </c>
      <c r="CK30" s="9">
        <f>POWER(0.925,GC30-1)*CK$7*(1+(CK$8/100))*(CK$1)*(NOT(ISBLANK(GC30)))</f>
        <v>0</v>
      </c>
      <c r="CL30" s="9">
        <f>POWER(0.925,GD30-1)*CL$7*(1+(CL$8/100))*(CL$1)*(NOT(ISBLANK(GD30)))</f>
        <v>0</v>
      </c>
      <c r="CM30" s="9">
        <f>POWER(0.925,GE30-1)*CM$7*(1+(CM$8/100))*(CM$1)*(NOT(ISBLANK(GE30)))</f>
        <v>0</v>
      </c>
      <c r="CN30" s="9">
        <f>POWER(0.925,GF30-1)*CN$7*(1+(CN$8/100))*(CN$1)*(NOT(ISBLANK(GF30)))</f>
        <v>0</v>
      </c>
      <c r="CO30" s="9">
        <f>POWER(0.925,GG30-1)*CO$7*(1+(CO$8/100))*(CO$1)*(NOT(ISBLANK(GG30)))</f>
        <v>0</v>
      </c>
      <c r="CP30" s="9">
        <f>POWER(0.925,GH30-1)*CP$7*(1+(CP$8/100))*(CP$1)*(NOT(ISBLANK(GH30)))</f>
        <v>0</v>
      </c>
      <c r="CQ30" s="9">
        <f>POWER(0.925,GI30-1)*CQ$7*(1+(CQ$8/100))*(CQ$1)*(NOT(ISBLANK(GI30)))</f>
        <v>0</v>
      </c>
      <c r="CR30" s="9">
        <f>POWER(0.925,GJ30-1)*CR$7*(1+(CR$8/100))*(CR$1)*(NOT(ISBLANK(GJ30)))</f>
        <v>0</v>
      </c>
      <c r="CS30" s="9">
        <f>POWER(0.925,GK30-1)*CS$7*(1+(CS$8/100))*(CS$1)*(NOT(ISBLANK(GK30)))</f>
        <v>0</v>
      </c>
      <c r="CT30" s="9">
        <f>POWER(0.925,GL30-1)*CT$7*(1+(CT$8/100))*(CT$1)*(NOT(ISBLANK(GL30)))</f>
        <v>0</v>
      </c>
      <c r="CU30" s="9">
        <f>POWER(0.925,GM30-1)*CU$7*(1+(CU$8/100))*(CU$1)*(NOT(ISBLANK(GM30)))</f>
        <v>0</v>
      </c>
      <c r="CV30" s="9">
        <f>POWER(0.925,GN30-1)*CV$7*(1+(CV$8/100))*(CV$1)*(NOT(ISBLANK(GN30)))</f>
        <v>0</v>
      </c>
      <c r="CW30" s="9">
        <f>POWER(0.925,GO30-1)*CW$7*(1+(CW$8/100))*(CW$1)*(NOT(ISBLANK(GO30)))</f>
        <v>0</v>
      </c>
      <c r="CX30" s="9">
        <f>POWER(0.925,GP30-1)*CX$7*(1+(CX$8/100))*(CX$1)*(NOT(ISBLANK(GP30)))</f>
        <v>0</v>
      </c>
      <c r="CY30" s="9">
        <f>POWER(0.925,GQ30-1)*CY$7*(1+(CY$8/100))*(CY$1)*(NOT(ISBLANK(GQ30)))</f>
        <v>0</v>
      </c>
      <c r="CZ30" s="9">
        <f>POWER(0.925,GR30-1)*CZ$7*(1+(CZ$8/100))*(CZ$1)*(NOT(ISBLANK(GR30)))</f>
        <v>0</v>
      </c>
      <c r="DA30" s="9">
        <f>POWER(0.925,GS30-1)*DA$7*(1+(DA$8/100))*(DA$1)*(NOT(ISBLANK(GS30)))</f>
        <v>0</v>
      </c>
      <c r="DB30" s="9">
        <f>POWER(0.925,GT30-1)*DB$7*(1+(DB$8/100))*(DB$1)*(NOT(ISBLANK(GT30)))</f>
        <v>0</v>
      </c>
      <c r="DC30" s="9">
        <f>POWER(0.925,GU30-1)*DC$7*(1+(DC$8/100))*(DC$1)*(NOT(ISBLANK(GU30)))</f>
        <v>0</v>
      </c>
      <c r="DD30" s="9">
        <f>POWER(0.925,GV30-1)*DD$7*(1+(DD$8/100))*(DD$1)*(NOT(ISBLANK(GV30)))</f>
        <v>0</v>
      </c>
      <c r="DE30" s="9">
        <f>POWER(0.925,GW30-1)*DE$7*(1+(DE$8/100))*(DE$1)*(NOT(ISBLANK(GW30)))</f>
        <v>0</v>
      </c>
      <c r="DF30" s="9">
        <f>POWER(0.925,GX30-1)*DF$7*(1+(DF$8/100))*(DF$1)*(NOT(ISBLANK(GX30)))</f>
        <v>0</v>
      </c>
      <c r="DG30" s="9">
        <f>POWER(0.925,GY30-1)*DG$7*(1+(DG$8/100))*(DG$1)*(NOT(ISBLANK(GY30)))</f>
        <v>0</v>
      </c>
      <c r="DH30" s="9">
        <f>POWER(0.925,GZ30-1)*DH$7*(1+(DH$8/100))*(DH$1)*(NOT(ISBLANK(GZ30)))</f>
        <v>0</v>
      </c>
      <c r="DI30" s="9">
        <f>POWER(0.925,HA30-1)*DI$7*(1+(DI$8/100))*(DI$1)*(NOT(ISBLANK(HA30)))</f>
        <v>0</v>
      </c>
      <c r="DJ30" s="9">
        <f>POWER(0.925,HB30-1)*DJ$7*(1+(DJ$8/100))*(DJ$1)*(NOT(ISBLANK(HB30)))</f>
        <v>0</v>
      </c>
      <c r="DK30" s="9">
        <f>POWER(0.925,HC30-1)*DK$7*(1+(DK$8/100))*(DK$1)*(NOT(ISBLANK(HC30)))</f>
        <v>0</v>
      </c>
      <c r="DL30" s="9">
        <f>POWER(0.925,HD30-1)*DL$7*(1+(DL$8/100))*(DL$1)*(NOT(ISBLANK(HD30)))</f>
        <v>0</v>
      </c>
      <c r="DM30" s="9">
        <f>POWER(0.925,HE30-1)*DM$7*(1+(DM$8/100))*(DM$1)*(NOT(ISBLANK(HE30)))</f>
        <v>0</v>
      </c>
      <c r="ES30" s="1">
        <v>1</v>
      </c>
      <c r="EY30" s="1">
        <v>5</v>
      </c>
      <c r="EZ30" s="1">
        <v>5</v>
      </c>
      <c r="FC30" s="1">
        <v>3</v>
      </c>
      <c r="FF30" s="1">
        <v>4</v>
      </c>
      <c r="FG30" s="1">
        <v>4</v>
      </c>
      <c r="FW30" s="1">
        <v>2</v>
      </c>
      <c r="FX30" s="1">
        <v>2</v>
      </c>
      <c r="FZ30" s="1">
        <v>2</v>
      </c>
      <c r="GA30" s="1"/>
      <c r="GB30" s="1">
        <v>1</v>
      </c>
      <c r="GC30" s="1">
        <v>1</v>
      </c>
    </row>
    <row r="31" spans="1:185">
      <c r="A31" s="1">
        <f>A30+1</f>
        <v>22</v>
      </c>
      <c r="C31" s="1">
        <f>IF(H31=H30,C30,(A31))</f>
        <v>21</v>
      </c>
      <c r="D31" s="1">
        <v>16</v>
      </c>
      <c r="E31" s="16" t="str">
        <f>IF(C31&gt;D31,CONCATENATE("↓",(C31-D31)),(IF(C31=D31,"↔",CONCATENATE("↑",(D31-C31)))))</f>
        <v>↓5</v>
      </c>
      <c r="F31" s="1" t="s">
        <v>226</v>
      </c>
      <c r="G31" s="1" t="s">
        <v>227</v>
      </c>
      <c r="H31" s="10">
        <f>SUM(K31:T31)</f>
        <v>33.33</v>
      </c>
      <c r="I31" s="9">
        <f>COUNTIF(V31:AP31,"&gt;0")</f>
        <v>0</v>
      </c>
      <c r="J31" s="9">
        <f>COUNTIF(AQ31:CE31,"&gt;0")</f>
        <v>1</v>
      </c>
      <c r="K31" s="10">
        <f>LARGE($V31:$AP31,1)</f>
        <v>0</v>
      </c>
      <c r="L31" s="10">
        <f>LARGE($V31:$AP31,2)</f>
        <v>0</v>
      </c>
      <c r="M31" s="10">
        <f>LARGE($V31:$AP31,3)</f>
        <v>0</v>
      </c>
      <c r="N31" s="10">
        <f>LARGE($V31:$AP31,4)</f>
        <v>0</v>
      </c>
      <c r="O31" s="10">
        <f>LARGE($V31:$AP31,5)</f>
        <v>0</v>
      </c>
      <c r="P31" s="10">
        <f>LARGE($AQ31:$CE31,1)</f>
        <v>33.33</v>
      </c>
      <c r="Q31" s="10">
        <f>LARGE($AQ31:$CE31,2)</f>
        <v>0</v>
      </c>
      <c r="R31" s="10">
        <f>LARGE($AQ31:$CE31,3)</f>
        <v>0</v>
      </c>
      <c r="S31" s="10">
        <f>LARGE($AQ31:$CE31,4)</f>
        <v>0</v>
      </c>
      <c r="T31" s="10">
        <f>LARGE($AQ31:$CE31,5)</f>
        <v>0</v>
      </c>
      <c r="U31"/>
      <c r="V31" s="9">
        <f>POWER(0.925,DN31-1)*V$7*(1+(V$8/100))*(V$1)*(NOT(ISBLANK(DN31)))</f>
        <v>0</v>
      </c>
      <c r="W31" s="9">
        <f>POWER(0.925,DO31-1)*W$7*(1+(W$8/100))*(W$1)*(NOT(ISBLANK(DO31)))</f>
        <v>0</v>
      </c>
      <c r="X31" s="9">
        <f>POWER(0.925,DP31-1)*X$7*(1+(X$8/100))*(X$1)*(NOT(ISBLANK(DP31)))</f>
        <v>0</v>
      </c>
      <c r="Y31" s="9">
        <f>POWER(0.925,DQ31-1)*Y$7*(1+(Y$8/100))*(Y$1)*(NOT(ISBLANK(DQ31)))</f>
        <v>0</v>
      </c>
      <c r="Z31" s="9">
        <f>POWER(0.925,DR31-1)*Z$7*(1+(Z$8/100))*(Z$1)*(NOT(ISBLANK(DR31)))</f>
        <v>0</v>
      </c>
      <c r="AA31" s="9">
        <f>POWER(0.925,DS31-1)*AA$7*(1+(AA$8/100))*(AA$1)*(NOT(ISBLANK(DS31)))</f>
        <v>0</v>
      </c>
      <c r="AB31" s="9">
        <f>POWER(0.925,DT31-1)*AB$7*(1+(AB$8/100))*(AB$1)*(NOT(ISBLANK(DT31)))</f>
        <v>0</v>
      </c>
      <c r="AC31" s="9">
        <f>POWER(0.925,DU31-1)*AC$7*(1+(AC$8/100))*(AC$1)*(NOT(ISBLANK(DU31)))</f>
        <v>0</v>
      </c>
      <c r="AD31" s="9">
        <f>POWER(0.925,DV31-1)*AD$7*(1+(AD$8/100))*(AD$1)*(NOT(ISBLANK(DV31)))</f>
        <v>0</v>
      </c>
      <c r="AE31" s="9">
        <f>POWER(0.925,DW31-1)*AE$7*(1+(AE$8/100))*(AE$1)*(NOT(ISBLANK(DW31)))</f>
        <v>0</v>
      </c>
      <c r="AF31" s="9">
        <f>POWER(0.925,DX31-1)*AF$7*(1+(AF$8/100))*(AF$1)*(NOT(ISBLANK(DX31)))</f>
        <v>0</v>
      </c>
      <c r="AG31" s="9">
        <f>POWER(0.925,DY31-1)*AG$7*(1+(AG$8/100))*(AG$1)*(NOT(ISBLANK(DY31)))</f>
        <v>0</v>
      </c>
      <c r="AH31" s="9">
        <f>POWER(0.925,DZ31-1)*AH$7*(1+(AH$8/100))*(AH$1)*(NOT(ISBLANK(DZ31)))</f>
        <v>0</v>
      </c>
      <c r="AI31" s="9">
        <f>POWER(0.925,EA31-1)*AI$7*(1+(AI$8/100))*(AI$1)*(NOT(ISBLANK(EA31)))</f>
        <v>0</v>
      </c>
      <c r="AJ31" s="9">
        <f>POWER(0.925,EB31-1)*AJ$7*(1+(AJ$8/100))*(AJ$1)*(NOT(ISBLANK(EB31)))</f>
        <v>0</v>
      </c>
      <c r="AK31" s="9">
        <f>POWER(0.925,EC31-1)*AK$7*(1+(AK$8/100))*(AK$1)*(NOT(ISBLANK(EC31)))</f>
        <v>0</v>
      </c>
      <c r="AL31" s="9">
        <f>POWER(0.925,ED31-1)*AL$7*(1+(AL$8/100))*(AL$1)*(NOT(ISBLANK(ED31)))</f>
        <v>0</v>
      </c>
      <c r="AM31" s="9">
        <f>POWER(0.925,EE31-1)*AM$7*(1+(AM$8/100))*(AM$1)*(NOT(ISBLANK(EE31)))</f>
        <v>0</v>
      </c>
      <c r="AN31" s="9">
        <f>POWER(0.925,EF31-1)*AN$7*(1+(AN$8/100))*(AN$1)*(NOT(ISBLANK(EF31)))</f>
        <v>0</v>
      </c>
      <c r="AO31" s="9">
        <f>POWER(0.925,EG31-1)*AO$7*(1+(AO$8/100))*(AO$1)*(NOT(ISBLANK(EG31)))</f>
        <v>0</v>
      </c>
      <c r="AP31" s="9">
        <f>POWER(0.925,EH31-1)*AP$7*(1+(AP$8/100))*(AP$1)*(NOT(ISBLANK(EH31)))</f>
        <v>0</v>
      </c>
      <c r="AQ31" s="9">
        <f>POWER(0.925,EI31-1)*AQ$7*(1+(AQ$8/100))*(AQ$1)*(NOT(ISBLANK(EI31)))</f>
        <v>0</v>
      </c>
      <c r="AR31" s="9">
        <f>POWER(0.925,EJ31-1)*AR$7*(1+(AR$8/100))*(AR$1)*(NOT(ISBLANK(EJ31)))</f>
        <v>33.33</v>
      </c>
      <c r="AS31" s="9">
        <f>POWER(0.925,EK31-1)*AS$7*(1+(AS$8/100))*(AS$1)*(NOT(ISBLANK(EK31)))</f>
        <v>0</v>
      </c>
      <c r="AT31" s="9">
        <f>POWER(0.925,EL31-1)*AT$7*(1+(AT$8/100))*(AT$1)*(NOT(ISBLANK(EL31)))</f>
        <v>0</v>
      </c>
      <c r="AU31" s="9">
        <f>POWER(0.925,EM31-1)*AU$7*(1+(AU$8/100))*(AU$1)*(NOT(ISBLANK(EM31)))</f>
        <v>0</v>
      </c>
      <c r="AV31" s="9">
        <f>POWER(0.925,EN31-1)*AV$7*(1+(AV$8/100))*(AV$1)*(NOT(ISBLANK(EN31)))</f>
        <v>0</v>
      </c>
      <c r="AW31" s="9">
        <f>POWER(0.925,EO31-1)*AW$7*(1+(AW$8/100))*(AW$1)*(NOT(ISBLANK(EO31)))</f>
        <v>0</v>
      </c>
      <c r="AX31" s="9">
        <f>POWER(0.925,EP31-1)*AX$7*(1+(AX$8/100))*(AX$1)*(NOT(ISBLANK(EP31)))</f>
        <v>0</v>
      </c>
      <c r="AY31" s="9">
        <f>POWER(0.925,EQ31-1)*AY$7*(1+(AY$8/100))*(AY$1)*(NOT(ISBLANK(EQ31)))</f>
        <v>0</v>
      </c>
      <c r="AZ31" s="9">
        <f>POWER(0.925,ER31-1)*AZ$7*(1+(AZ$8/100))*(AZ$1)*(NOT(ISBLANK(ER31)))</f>
        <v>0</v>
      </c>
      <c r="BA31" s="9">
        <f>POWER(0.925,ES31-1)*BA$7*(1+(BA$8/100))*(BA$1)*(NOT(ISBLANK(ES31)))</f>
        <v>0</v>
      </c>
      <c r="BB31" s="9">
        <f>POWER(0.925,ET31-1)*BB$7*(1+(BB$8/100))*(BB$1)*(NOT(ISBLANK(ET31)))</f>
        <v>0</v>
      </c>
      <c r="BC31" s="9">
        <f>POWER(0.925,EU31-1)*BC$7*(1+(BC$8/100))*(BC$1)*(NOT(ISBLANK(EU31)))</f>
        <v>0</v>
      </c>
      <c r="BD31" s="9">
        <f>POWER(0.925,EV31-1)*BD$7*(1+(BD$8/100))*(BD$1)*(NOT(ISBLANK(EV31)))</f>
        <v>0</v>
      </c>
      <c r="BE31" s="9">
        <f>POWER(0.925,EW31-1)*BE$7*(1+(BE$8/100))*(BE$1)*(NOT(ISBLANK(EW31)))</f>
        <v>0</v>
      </c>
      <c r="BF31" s="9">
        <f>POWER(0.925,EX31-1)*BF$7*(1+(BF$8/100))*(BF$1)*(NOT(ISBLANK(EX31)))</f>
        <v>0</v>
      </c>
      <c r="BG31" s="9">
        <f>POWER(0.925,EY31-1)*BG$7*(1+(BG$8/100))*(BG$1)*(NOT(ISBLANK(EY31)))</f>
        <v>0</v>
      </c>
      <c r="BH31" s="9">
        <f>POWER(0.925,EZ31-1)*BH$7*(1+(BH$8/100))*(BH$1)*(NOT(ISBLANK(EZ31)))</f>
        <v>0</v>
      </c>
      <c r="BI31" s="9">
        <f>POWER(0.925,FA31-1)*BI$7*(1+(BI$8/100))*(BI$1)*(NOT(ISBLANK(FA31)))</f>
        <v>0</v>
      </c>
      <c r="BJ31" s="9">
        <f>POWER(0.925,FB31-1)*BJ$7*(1+(BJ$8/100))*(BJ$1)*(NOT(ISBLANK(FB31)))</f>
        <v>0</v>
      </c>
      <c r="BK31" s="9">
        <f>POWER(0.925,FC31-1)*BK$7*(1+(BK$8/100))*(BK$1)*(NOT(ISBLANK(FC31)))</f>
        <v>0</v>
      </c>
      <c r="BL31" s="9">
        <f>POWER(0.925,FD31-1)*BL$7*(1+(BL$8/100))*(BL$1)*(NOT(ISBLANK(FD31)))</f>
        <v>0</v>
      </c>
      <c r="BM31" s="9">
        <f>POWER(0.925,FE31-1)*BM$7*(1+(BM$8/100))*(BM$1)*(NOT(ISBLANK(FE31)))</f>
        <v>0</v>
      </c>
      <c r="BN31" s="9">
        <f>POWER(0.925,FF31-1)*BN$7*(1+(BN$8/100))*(BN$1)*(NOT(ISBLANK(FF31)))</f>
        <v>0</v>
      </c>
      <c r="BO31" s="9">
        <f>POWER(0.925,FG31-1)*BO$7*(1+(BO$8/100))*(BO$1)*(NOT(ISBLANK(FG31)))</f>
        <v>0</v>
      </c>
      <c r="BP31" s="9">
        <f>POWER(0.925,FH31-1)*BP$7*(1+(BP$8/100))*(BP$1)*(NOT(ISBLANK(FH31)))</f>
        <v>0</v>
      </c>
      <c r="BQ31" s="9">
        <f>POWER(0.925,FI31-1)*BQ$7*(1+(BQ$8/100))*(BQ$1)*(NOT(ISBLANK(FI31)))</f>
        <v>0</v>
      </c>
      <c r="BR31" s="9">
        <f>POWER(0.925,FJ31-1)*BR$7*(1+(BR$8/100))*(BR$1)*(NOT(ISBLANK(FJ31)))</f>
        <v>0</v>
      </c>
      <c r="BS31" s="9">
        <f>POWER(0.925,FK31-1)*BS$7*(1+(BS$8/100))*(BS$1)*(NOT(ISBLANK(FK31)))</f>
        <v>0</v>
      </c>
      <c r="BT31" s="9">
        <f>POWER(0.925,FL31-1)*BT$7*(1+(BT$8/100))*(BT$1)*(NOT(ISBLANK(FL31)))</f>
        <v>0</v>
      </c>
      <c r="BU31" s="9">
        <f>POWER(0.925,FM31-1)*BU$7*(1+(BU$8/100))*(BU$1)*(NOT(ISBLANK(FM31)))</f>
        <v>0</v>
      </c>
      <c r="BV31" s="9">
        <f>POWER(0.925,FN31-1)*BV$7*(1+(BV$8/100))*(BV$1)*(NOT(ISBLANK(FN31)))</f>
        <v>0</v>
      </c>
      <c r="BW31" s="9">
        <f>POWER(0.925,FO31-1)*BW$7*(1+(BW$8/100))*(BW$1)*(NOT(ISBLANK(FO31)))</f>
        <v>0</v>
      </c>
      <c r="BX31" s="9">
        <f>POWER(0.925,FP31-1)*BX$7*(1+(BX$8/100))*(BX$1)*(NOT(ISBLANK(FP31)))</f>
        <v>0</v>
      </c>
      <c r="BY31" s="9">
        <f>POWER(0.925,FQ31-1)*BY$7*(1+(BY$8/100))*(BY$1)*(NOT(ISBLANK(FQ31)))</f>
        <v>0</v>
      </c>
      <c r="BZ31" s="9">
        <f>POWER(0.925,FR31-1)*BZ$7*(1+(BZ$8/100))*(BZ$1)*(NOT(ISBLANK(FR31)))</f>
        <v>0</v>
      </c>
      <c r="CA31" s="9">
        <f>POWER(0.925,FS31-1)*CA$7*(1+(CA$8/100))*(CA$1)*(NOT(ISBLANK(FS31)))</f>
        <v>0</v>
      </c>
      <c r="CB31" s="9">
        <f>POWER(0.925,FT31-1)*CB$7*(1+(CB$8/100))*(CB$1)*(NOT(ISBLANK(FT31)))</f>
        <v>0</v>
      </c>
      <c r="CC31" s="9">
        <f>POWER(0.925,FU31-1)*CC$7*(1+(CC$8/100))*(CC$1)*(NOT(ISBLANK(FU31)))</f>
        <v>0</v>
      </c>
      <c r="CD31" s="9">
        <f>POWER(0.925,FV31-1)*CD$7*(1+(CD$8/100))*(CD$1)*(NOT(ISBLANK(FV31)))</f>
        <v>0</v>
      </c>
      <c r="CE31" s="9">
        <f>POWER(0.925,FW31-1)*CE$7*(1+(CE$8/100))*(CE$1)*(NOT(ISBLANK(FW31)))</f>
        <v>0</v>
      </c>
      <c r="CF31" s="9">
        <f>POWER(0.925,FX31-1)*CF$7*(1+(CF$8/100))*(CF$1)*(NOT(ISBLANK(FX31)))</f>
        <v>0</v>
      </c>
      <c r="CG31" s="9">
        <f>POWER(0.925,FY31-1)*CG$7*(1+(CG$8/100))*(CG$1)*(NOT(ISBLANK(FY31)))</f>
        <v>0</v>
      </c>
      <c r="CH31" s="9">
        <f>POWER(0.925,FZ31-1)*CH$7*(1+(CH$8/100))*(CH$1)*(NOT(ISBLANK(FZ31)))</f>
        <v>0</v>
      </c>
      <c r="CI31" s="9">
        <f>POWER(0.925,GA31-1)*CI$7*(1+(CI$8/100))*(CI$1)*(NOT(ISBLANK(GA31)))</f>
        <v>0</v>
      </c>
      <c r="CJ31" s="9">
        <f>POWER(0.925,GB31-1)*CJ$7*(1+(CJ$8/100))*(CJ$1)*(NOT(ISBLANK(GB31)))</f>
        <v>0</v>
      </c>
      <c r="CK31" s="9">
        <f>POWER(0.925,GC31-1)*CK$7*(1+(CK$8/100))*(CK$1)*(NOT(ISBLANK(GC31)))</f>
        <v>0</v>
      </c>
      <c r="CL31" s="9">
        <f>POWER(0.925,GD31-1)*CL$7*(1+(CL$8/100))*(CL$1)*(NOT(ISBLANK(GD31)))</f>
        <v>0</v>
      </c>
      <c r="CM31" s="9">
        <f>POWER(0.925,GE31-1)*CM$7*(1+(CM$8/100))*(CM$1)*(NOT(ISBLANK(GE31)))</f>
        <v>0</v>
      </c>
      <c r="CN31" s="9">
        <f>POWER(0.925,GF31-1)*CN$7*(1+(CN$8/100))*(CN$1)*(NOT(ISBLANK(GF31)))</f>
        <v>0</v>
      </c>
      <c r="CO31" s="9">
        <f>POWER(0.925,GG31-1)*CO$7*(1+(CO$8/100))*(CO$1)*(NOT(ISBLANK(GG31)))</f>
        <v>0</v>
      </c>
      <c r="CP31" s="9">
        <f>POWER(0.925,GH31-1)*CP$7*(1+(CP$8/100))*(CP$1)*(NOT(ISBLANK(GH31)))</f>
        <v>0</v>
      </c>
      <c r="CQ31" s="9">
        <f>POWER(0.925,GI31-1)*CQ$7*(1+(CQ$8/100))*(CQ$1)*(NOT(ISBLANK(GI31)))</f>
        <v>0</v>
      </c>
      <c r="CR31" s="9">
        <f>POWER(0.925,GJ31-1)*CR$7*(1+(CR$8/100))*(CR$1)*(NOT(ISBLANK(GJ31)))</f>
        <v>0</v>
      </c>
      <c r="CS31" s="9">
        <f>POWER(0.925,GK31-1)*CS$7*(1+(CS$8/100))*(CS$1)*(NOT(ISBLANK(GK31)))</f>
        <v>0</v>
      </c>
      <c r="CT31" s="9">
        <f>POWER(0.925,GL31-1)*CT$7*(1+(CT$8/100))*(CT$1)*(NOT(ISBLANK(GL31)))</f>
        <v>0</v>
      </c>
      <c r="CU31" s="9">
        <f>POWER(0.925,GM31-1)*CU$7*(1+(CU$8/100))*(CU$1)*(NOT(ISBLANK(GM31)))</f>
        <v>0</v>
      </c>
      <c r="CV31" s="9">
        <f>POWER(0.925,GN31-1)*CV$7*(1+(CV$8/100))*(CV$1)*(NOT(ISBLANK(GN31)))</f>
        <v>0</v>
      </c>
      <c r="CW31" s="9">
        <f>POWER(0.925,GO31-1)*CW$7*(1+(CW$8/100))*(CW$1)*(NOT(ISBLANK(GO31)))</f>
        <v>0</v>
      </c>
      <c r="CX31" s="9">
        <f>POWER(0.925,GP31-1)*CX$7*(1+(CX$8/100))*(CX$1)*(NOT(ISBLANK(GP31)))</f>
        <v>0</v>
      </c>
      <c r="CY31" s="9">
        <f>POWER(0.925,GQ31-1)*CY$7*(1+(CY$8/100))*(CY$1)*(NOT(ISBLANK(GQ31)))</f>
        <v>0</v>
      </c>
      <c r="CZ31" s="9">
        <f>POWER(0.925,GR31-1)*CZ$7*(1+(CZ$8/100))*(CZ$1)*(NOT(ISBLANK(GR31)))</f>
        <v>0</v>
      </c>
      <c r="DA31" s="9">
        <f>POWER(0.925,GS31-1)*DA$7*(1+(DA$8/100))*(DA$1)*(NOT(ISBLANK(GS31)))</f>
        <v>0</v>
      </c>
      <c r="DB31" s="9">
        <f>POWER(0.925,GT31-1)*DB$7*(1+(DB$8/100))*(DB$1)*(NOT(ISBLANK(GT31)))</f>
        <v>0</v>
      </c>
      <c r="DC31" s="9">
        <f>POWER(0.925,GU31-1)*DC$7*(1+(DC$8/100))*(DC$1)*(NOT(ISBLANK(GU31)))</f>
        <v>0</v>
      </c>
      <c r="DD31" s="9">
        <f>POWER(0.925,GV31-1)*DD$7*(1+(DD$8/100))*(DD$1)*(NOT(ISBLANK(GV31)))</f>
        <v>0</v>
      </c>
      <c r="DE31" s="9">
        <f>POWER(0.925,GW31-1)*DE$7*(1+(DE$8/100))*(DE$1)*(NOT(ISBLANK(GW31)))</f>
        <v>0</v>
      </c>
      <c r="DF31" s="9">
        <f>POWER(0.925,GX31-1)*DF$7*(1+(DF$8/100))*(DF$1)*(NOT(ISBLANK(GX31)))</f>
        <v>0</v>
      </c>
      <c r="DG31" s="9">
        <f>POWER(0.925,GY31-1)*DG$7*(1+(DG$8/100))*(DG$1)*(NOT(ISBLANK(GY31)))</f>
        <v>0</v>
      </c>
      <c r="DH31" s="9">
        <f>POWER(0.925,GZ31-1)*DH$7*(1+(DH$8/100))*(DH$1)*(NOT(ISBLANK(GZ31)))</f>
        <v>0</v>
      </c>
      <c r="DI31" s="9">
        <f>POWER(0.925,HA31-1)*DI$7*(1+(DI$8/100))*(DI$1)*(NOT(ISBLANK(HA31)))</f>
        <v>0</v>
      </c>
      <c r="DJ31" s="9">
        <f>POWER(0.925,HB31-1)*DJ$7*(1+(DJ$8/100))*(DJ$1)*(NOT(ISBLANK(HB31)))</f>
        <v>0</v>
      </c>
      <c r="DK31" s="9">
        <f>POWER(0.925,HC31-1)*DK$7*(1+(DK$8/100))*(DK$1)*(NOT(ISBLANK(HC31)))</f>
        <v>0</v>
      </c>
      <c r="DL31" s="9">
        <f>POWER(0.925,HD31-1)*DL$7*(1+(DL$8/100))*(DL$1)*(NOT(ISBLANK(HD31)))</f>
        <v>0</v>
      </c>
      <c r="DM31" s="9">
        <f>POWER(0.925,HE31-1)*DM$7*(1+(DM$8/100))*(DM$1)*(NOT(ISBLANK(HE31)))</f>
        <v>0</v>
      </c>
      <c r="EJ31" s="1">
        <v>1</v>
      </c>
      <c r="FZ31" s="1"/>
      <c r="GA31" s="1"/>
    </row>
    <row r="32" spans="1:185">
      <c r="A32" s="1">
        <f>A31+1</f>
        <v>23</v>
      </c>
      <c r="C32" s="1">
        <f>IF(H32=H31,C31,(A32))</f>
        <v>23</v>
      </c>
      <c r="D32" s="1">
        <v>20</v>
      </c>
      <c r="E32" s="16" t="str">
        <f>IF(C32&gt;D32,CONCATENATE("↓",(C32-D32)),(IF(C32=D32,"↔",CONCATENATE("↑",(D32-C32)))))</f>
        <v>↓3</v>
      </c>
      <c r="F32" s="1" t="s">
        <v>287</v>
      </c>
      <c r="G32" s="1" t="s">
        <v>20</v>
      </c>
      <c r="H32" s="10">
        <f>SUM(K32:T32)</f>
        <v>30.830249999999999</v>
      </c>
      <c r="I32" s="9">
        <f>COUNTIF(V32:AP32,"&gt;0")</f>
        <v>0</v>
      </c>
      <c r="J32" s="9">
        <f>COUNTIF(AQ32:CE32,"&gt;0")</f>
        <v>1</v>
      </c>
      <c r="K32" s="10">
        <f>LARGE($V32:$AP32,1)</f>
        <v>0</v>
      </c>
      <c r="L32" s="10">
        <f>LARGE($V32:$AP32,2)</f>
        <v>0</v>
      </c>
      <c r="M32" s="10">
        <f>LARGE($V32:$AP32,3)</f>
        <v>0</v>
      </c>
      <c r="N32" s="10">
        <f>LARGE($V32:$AP32,4)</f>
        <v>0</v>
      </c>
      <c r="O32" s="10">
        <f>LARGE($V32:$AP32,5)</f>
        <v>0</v>
      </c>
      <c r="P32" s="10">
        <f>LARGE($AQ32:$CE32,1)</f>
        <v>30.830249999999999</v>
      </c>
      <c r="Q32" s="10">
        <f>LARGE($AQ32:$CE32,2)</f>
        <v>0</v>
      </c>
      <c r="R32" s="10">
        <f>LARGE($AQ32:$CE32,3)</f>
        <v>0</v>
      </c>
      <c r="S32" s="10">
        <f>LARGE($AQ32:$CE32,4)</f>
        <v>0</v>
      </c>
      <c r="T32" s="10">
        <f>LARGE($AQ32:$CE32,5)</f>
        <v>0</v>
      </c>
      <c r="U32"/>
      <c r="V32" s="9">
        <f>POWER(0.925,DN32-1)*V$7*(1+(V$8/100))*(V$1)*(NOT(ISBLANK(DN32)))</f>
        <v>0</v>
      </c>
      <c r="W32" s="9">
        <f>POWER(0.925,DO32-1)*W$7*(1+(W$8/100))*(W$1)*(NOT(ISBLANK(DO32)))</f>
        <v>0</v>
      </c>
      <c r="X32" s="9">
        <f>POWER(0.925,DP32-1)*X$7*(1+(X$8/100))*(X$1)*(NOT(ISBLANK(DP32)))</f>
        <v>0</v>
      </c>
      <c r="Y32" s="9">
        <f>POWER(0.925,DQ32-1)*Y$7*(1+(Y$8/100))*(Y$1)*(NOT(ISBLANK(DQ32)))</f>
        <v>0</v>
      </c>
      <c r="Z32" s="9">
        <f>POWER(0.925,DR32-1)*Z$7*(1+(Z$8/100))*(Z$1)*(NOT(ISBLANK(DR32)))</f>
        <v>0</v>
      </c>
      <c r="AA32" s="9">
        <f>POWER(0.925,DS32-1)*AA$7*(1+(AA$8/100))*(AA$1)*(NOT(ISBLANK(DS32)))</f>
        <v>0</v>
      </c>
      <c r="AB32" s="9">
        <f>POWER(0.925,DT32-1)*AB$7*(1+(AB$8/100))*(AB$1)*(NOT(ISBLANK(DT32)))</f>
        <v>0</v>
      </c>
      <c r="AC32" s="9">
        <f>POWER(0.925,DU32-1)*AC$7*(1+(AC$8/100))*(AC$1)*(NOT(ISBLANK(DU32)))</f>
        <v>0</v>
      </c>
      <c r="AD32" s="9">
        <f>POWER(0.925,DV32-1)*AD$7*(1+(AD$8/100))*(AD$1)*(NOT(ISBLANK(DV32)))</f>
        <v>0</v>
      </c>
      <c r="AE32" s="9">
        <f>POWER(0.925,DW32-1)*AE$7*(1+(AE$8/100))*(AE$1)*(NOT(ISBLANK(DW32)))</f>
        <v>0</v>
      </c>
      <c r="AF32" s="9">
        <f>POWER(0.925,DX32-1)*AF$7*(1+(AF$8/100))*(AF$1)*(NOT(ISBLANK(DX32)))</f>
        <v>0</v>
      </c>
      <c r="AG32" s="9">
        <f>POWER(0.925,DY32-1)*AG$7*(1+(AG$8/100))*(AG$1)*(NOT(ISBLANK(DY32)))</f>
        <v>0</v>
      </c>
      <c r="AH32" s="9">
        <f>POWER(0.925,DZ32-1)*AH$7*(1+(AH$8/100))*(AH$1)*(NOT(ISBLANK(DZ32)))</f>
        <v>0</v>
      </c>
      <c r="AI32" s="9">
        <f>POWER(0.925,EA32-1)*AI$7*(1+(AI$8/100))*(AI$1)*(NOT(ISBLANK(EA32)))</f>
        <v>0</v>
      </c>
      <c r="AJ32" s="9">
        <f>POWER(0.925,EB32-1)*AJ$7*(1+(AJ$8/100))*(AJ$1)*(NOT(ISBLANK(EB32)))</f>
        <v>0</v>
      </c>
      <c r="AK32" s="9">
        <f>POWER(0.925,EC32-1)*AK$7*(1+(AK$8/100))*(AK$1)*(NOT(ISBLANK(EC32)))</f>
        <v>0</v>
      </c>
      <c r="AL32" s="9">
        <f>POWER(0.925,ED32-1)*AL$7*(1+(AL$8/100))*(AL$1)*(NOT(ISBLANK(ED32)))</f>
        <v>0</v>
      </c>
      <c r="AM32" s="9">
        <f>POWER(0.925,EE32-1)*AM$7*(1+(AM$8/100))*(AM$1)*(NOT(ISBLANK(EE32)))</f>
        <v>0</v>
      </c>
      <c r="AN32" s="9">
        <f>POWER(0.925,EF32-1)*AN$7*(1+(AN$8/100))*(AN$1)*(NOT(ISBLANK(EF32)))</f>
        <v>0</v>
      </c>
      <c r="AO32" s="9">
        <f>POWER(0.925,EG32-1)*AO$7*(1+(AO$8/100))*(AO$1)*(NOT(ISBLANK(EG32)))</f>
        <v>0</v>
      </c>
      <c r="AP32" s="9">
        <f>POWER(0.925,EH32-1)*AP$7*(1+(AP$8/100))*(AP$1)*(NOT(ISBLANK(EH32)))</f>
        <v>0</v>
      </c>
      <c r="AQ32" s="9">
        <f>POWER(0.925,EI32-1)*AQ$7*(1+(AQ$8/100))*(AQ$1)*(NOT(ISBLANK(EI32)))</f>
        <v>0</v>
      </c>
      <c r="AR32" s="9">
        <f>POWER(0.925,EJ32-1)*AR$7*(1+(AR$8/100))*(AR$1)*(NOT(ISBLANK(EJ32)))</f>
        <v>0</v>
      </c>
      <c r="AS32" s="9">
        <f>POWER(0.925,EK32-1)*AS$7*(1+(AS$8/100))*(AS$1)*(NOT(ISBLANK(EK32)))</f>
        <v>0</v>
      </c>
      <c r="AT32" s="9">
        <f>POWER(0.925,EL32-1)*AT$7*(1+(AT$8/100))*(AT$1)*(NOT(ISBLANK(EL32)))</f>
        <v>0</v>
      </c>
      <c r="AU32" s="9">
        <f>POWER(0.925,EM32-1)*AU$7*(1+(AU$8/100))*(AU$1)*(NOT(ISBLANK(EM32)))</f>
        <v>0</v>
      </c>
      <c r="AV32" s="9">
        <f>POWER(0.925,EN32-1)*AV$7*(1+(AV$8/100))*(AV$1)*(NOT(ISBLANK(EN32)))</f>
        <v>0</v>
      </c>
      <c r="AW32" s="9">
        <f>POWER(0.925,EO32-1)*AW$7*(1+(AW$8/100))*(AW$1)*(NOT(ISBLANK(EO32)))</f>
        <v>0</v>
      </c>
      <c r="AX32" s="9">
        <f>POWER(0.925,EP32-1)*AX$7*(1+(AX$8/100))*(AX$1)*(NOT(ISBLANK(EP32)))</f>
        <v>0</v>
      </c>
      <c r="AY32" s="9">
        <f>POWER(0.925,EQ32-1)*AY$7*(1+(AY$8/100))*(AY$1)*(NOT(ISBLANK(EQ32)))</f>
        <v>0</v>
      </c>
      <c r="AZ32" s="9">
        <f>POWER(0.925,ER32-1)*AZ$7*(1+(AZ$8/100))*(AZ$1)*(NOT(ISBLANK(ER32)))</f>
        <v>0</v>
      </c>
      <c r="BA32" s="9">
        <f>POWER(0.925,ES32-1)*BA$7*(1+(BA$8/100))*(BA$1)*(NOT(ISBLANK(ES32)))</f>
        <v>30.830249999999999</v>
      </c>
      <c r="BB32" s="9">
        <f>POWER(0.925,ET32-1)*BB$7*(1+(BB$8/100))*(BB$1)*(NOT(ISBLANK(ET32)))</f>
        <v>0</v>
      </c>
      <c r="BC32" s="9">
        <f>POWER(0.925,EU32-1)*BC$7*(1+(BC$8/100))*(BC$1)*(NOT(ISBLANK(EU32)))</f>
        <v>0</v>
      </c>
      <c r="BD32" s="9">
        <f>POWER(0.925,EV32-1)*BD$7*(1+(BD$8/100))*(BD$1)*(NOT(ISBLANK(EV32)))</f>
        <v>0</v>
      </c>
      <c r="BE32" s="9">
        <f>POWER(0.925,EW32-1)*BE$7*(1+(BE$8/100))*(BE$1)*(NOT(ISBLANK(EW32)))</f>
        <v>0</v>
      </c>
      <c r="BF32" s="9">
        <f>POWER(0.925,EX32-1)*BF$7*(1+(BF$8/100))*(BF$1)*(NOT(ISBLANK(EX32)))</f>
        <v>0</v>
      </c>
      <c r="BG32" s="9">
        <f>POWER(0.925,EY32-1)*BG$7*(1+(BG$8/100))*(BG$1)*(NOT(ISBLANK(EY32)))</f>
        <v>0</v>
      </c>
      <c r="BH32" s="9">
        <v>0</v>
      </c>
      <c r="BI32" s="9">
        <v>0</v>
      </c>
      <c r="BJ32" s="9">
        <f>POWER(0.925,FB32-1)*BJ$7*(1+(BJ$8/100))*(BJ$1)*(NOT(ISBLANK(FB32)))</f>
        <v>0</v>
      </c>
      <c r="BK32" s="9">
        <f>POWER(0.925,FC32-1)*BK$7*(1+(BK$8/100))*(BK$1)*(NOT(ISBLANK(FC32)))</f>
        <v>0</v>
      </c>
      <c r="BL32" s="9">
        <f>POWER(0.925,FD32-1)*BL$7*(1+(BL$8/100))*(BL$1)*(NOT(ISBLANK(FD32)))</f>
        <v>0</v>
      </c>
      <c r="BM32" s="9">
        <f>POWER(0.925,FE32-1)*BM$7*(1+(BM$8/100))*(BM$1)*(NOT(ISBLANK(FE32)))</f>
        <v>0</v>
      </c>
      <c r="BN32" s="9">
        <v>0</v>
      </c>
      <c r="BO32" s="9">
        <f>POWER(0.925,FG32-1)*BO$7*(1+(BO$8/100))*(BO$1)*(NOT(ISBLANK(FG32)))</f>
        <v>0</v>
      </c>
      <c r="BP32" s="9">
        <f>POWER(0.925,FH32-1)*BP$7*(1+(BP$8/100))*(BP$1)*(NOT(ISBLANK(FH32)))</f>
        <v>0</v>
      </c>
      <c r="BQ32" s="9">
        <f>POWER(0.925,FI32-1)*BQ$7*(1+(BQ$8/100))*(BQ$1)*(NOT(ISBLANK(FI32)))</f>
        <v>0</v>
      </c>
      <c r="BR32" s="9">
        <f>POWER(0.925,FJ32-1)*BR$7*(1+(BR$8/100))*(BR$1)*(NOT(ISBLANK(FJ32)))</f>
        <v>0</v>
      </c>
      <c r="BS32" s="9">
        <f>POWER(0.925,FK32-1)*BS$7*(1+(BS$8/100))*(BS$1)*(NOT(ISBLANK(FK32)))</f>
        <v>0</v>
      </c>
      <c r="BT32" s="9">
        <f>POWER(0.925,FL32-1)*BT$7*(1+(BT$8/100))*(BT$1)*(NOT(ISBLANK(FL32)))</f>
        <v>0</v>
      </c>
      <c r="BU32" s="9">
        <f>POWER(0.925,FM32-1)*BU$7*(1+(BU$8/100))*(BU$1)*(NOT(ISBLANK(FM32)))</f>
        <v>0</v>
      </c>
      <c r="BV32" s="9">
        <f>POWER(0.925,FN32-1)*BV$7*(1+(BV$8/100))*(BV$1)*(NOT(ISBLANK(FN32)))</f>
        <v>0</v>
      </c>
      <c r="BW32" s="9">
        <f>POWER(0.925,FO32-1)*BW$7*(1+(BW$8/100))*(BW$1)*(NOT(ISBLANK(FO32)))</f>
        <v>0</v>
      </c>
      <c r="BX32" s="9">
        <f>POWER(0.925,FP32-1)*BX$7*(1+(BX$8/100))*(BX$1)*(NOT(ISBLANK(FP32)))</f>
        <v>0</v>
      </c>
      <c r="BY32" s="9">
        <f>POWER(0.925,FQ32-1)*BY$7*(1+(BY$8/100))*(BY$1)*(NOT(ISBLANK(FQ32)))</f>
        <v>0</v>
      </c>
      <c r="BZ32" s="9">
        <f>POWER(0.925,FR32-1)*BZ$7*(1+(BZ$8/100))*(BZ$1)*(NOT(ISBLANK(FR32)))</f>
        <v>0</v>
      </c>
      <c r="CA32" s="9">
        <f>POWER(0.925,FS32-1)*CA$7*(1+(CA$8/100))*(CA$1)*(NOT(ISBLANK(FS32)))</f>
        <v>0</v>
      </c>
      <c r="CB32" s="9">
        <f>POWER(0.925,FT32-1)*CB$7*(1+(CB$8/100))*(CB$1)*(NOT(ISBLANK(FT32)))</f>
        <v>0</v>
      </c>
      <c r="CC32" s="9">
        <f>POWER(0.925,FU32-1)*CC$7*(1+(CC$8/100))*(CC$1)*(NOT(ISBLANK(FU32)))</f>
        <v>0</v>
      </c>
      <c r="CD32" s="9">
        <f>POWER(0.925,FV32-1)*CD$7*(1+(CD$8/100))*(CD$1)*(NOT(ISBLANK(FV32)))</f>
        <v>0</v>
      </c>
      <c r="CE32" s="9">
        <f>POWER(0.925,FW32-1)*CE$7*(1+(CE$8/100))*(CE$1)*(NOT(ISBLANK(FW32)))</f>
        <v>0</v>
      </c>
      <c r="CF32" s="9">
        <f>POWER(0.925,FX32-1)*CF$7*(1+(CF$8/100))*(CF$1)*(NOT(ISBLANK(FX32)))</f>
        <v>0</v>
      </c>
      <c r="CG32" s="9">
        <f>POWER(0.925,FY32-1)*CG$7*(1+(CG$8/100))*(CG$1)*(NOT(ISBLANK(FY32)))</f>
        <v>0</v>
      </c>
      <c r="CH32" s="9">
        <f>POWER(0.925,FZ32-1)*CH$7*(1+(CH$8/100))*(CH$1)*(NOT(ISBLANK(FZ32)))</f>
        <v>0</v>
      </c>
      <c r="CI32" s="9">
        <f>POWER(0.925,GA32-1)*CI$7*(1+(CI$8/100))*(CI$1)*(NOT(ISBLANK(GA32)))</f>
        <v>0</v>
      </c>
      <c r="CJ32" s="9">
        <f>POWER(0.925,GB32-1)*CJ$7*(1+(CJ$8/100))*(CJ$1)*(NOT(ISBLANK(GB32)))</f>
        <v>0</v>
      </c>
      <c r="CK32" s="9">
        <f>POWER(0.925,GC32-1)*CK$7*(1+(CK$8/100))*(CK$1)*(NOT(ISBLANK(GC32)))</f>
        <v>0</v>
      </c>
      <c r="CL32" s="9">
        <f>POWER(0.925,GD32-1)*CL$7*(1+(CL$8/100))*(CL$1)*(NOT(ISBLANK(GD32)))</f>
        <v>0</v>
      </c>
      <c r="CM32" s="9">
        <f>POWER(0.925,GE32-1)*CM$7*(1+(CM$8/100))*(CM$1)*(NOT(ISBLANK(GE32)))</f>
        <v>0</v>
      </c>
      <c r="CN32" s="9">
        <f>POWER(0.925,GF32-1)*CN$7*(1+(CN$8/100))*(CN$1)*(NOT(ISBLANK(GF32)))</f>
        <v>0</v>
      </c>
      <c r="CO32" s="9">
        <f>POWER(0.925,GG32-1)*CO$7*(1+(CO$8/100))*(CO$1)*(NOT(ISBLANK(GG32)))</f>
        <v>0</v>
      </c>
      <c r="CP32" s="9">
        <f>POWER(0.925,GH32-1)*CP$7*(1+(CP$8/100))*(CP$1)*(NOT(ISBLANK(GH32)))</f>
        <v>0</v>
      </c>
      <c r="CQ32" s="9">
        <f>POWER(0.925,GI32-1)*CQ$7*(1+(CQ$8/100))*(CQ$1)*(NOT(ISBLANK(GI32)))</f>
        <v>0</v>
      </c>
      <c r="CR32" s="9">
        <f>POWER(0.925,GJ32-1)*CR$7*(1+(CR$8/100))*(CR$1)*(NOT(ISBLANK(GJ32)))</f>
        <v>0</v>
      </c>
      <c r="CS32" s="9">
        <f>POWER(0.925,GK32-1)*CS$7*(1+(CS$8/100))*(CS$1)*(NOT(ISBLANK(GK32)))</f>
        <v>0</v>
      </c>
      <c r="CT32" s="9">
        <f>POWER(0.925,GL32-1)*CT$7*(1+(CT$8/100))*(CT$1)*(NOT(ISBLANK(GL32)))</f>
        <v>0</v>
      </c>
      <c r="CU32" s="9">
        <f>POWER(0.925,GM32-1)*CU$7*(1+(CU$8/100))*(CU$1)*(NOT(ISBLANK(GM32)))</f>
        <v>0</v>
      </c>
      <c r="CV32" s="9">
        <f>POWER(0.925,GN32-1)*CV$7*(1+(CV$8/100))*(CV$1)*(NOT(ISBLANK(GN32)))</f>
        <v>0</v>
      </c>
      <c r="CW32" s="9">
        <f>POWER(0.925,GO32-1)*CW$7*(1+(CW$8/100))*(CW$1)*(NOT(ISBLANK(GO32)))</f>
        <v>0</v>
      </c>
      <c r="CX32" s="9">
        <f>POWER(0.925,GP32-1)*CX$7*(1+(CX$8/100))*(CX$1)*(NOT(ISBLANK(GP32)))</f>
        <v>0</v>
      </c>
      <c r="CY32" s="9">
        <f>POWER(0.925,GQ32-1)*CY$7*(1+(CY$8/100))*(CY$1)*(NOT(ISBLANK(GQ32)))</f>
        <v>0</v>
      </c>
      <c r="CZ32" s="9">
        <f>POWER(0.925,GR32-1)*CZ$7*(1+(CZ$8/100))*(CZ$1)*(NOT(ISBLANK(GR32)))</f>
        <v>0</v>
      </c>
      <c r="DA32" s="9">
        <f>POWER(0.925,GS32-1)*DA$7*(1+(DA$8/100))*(DA$1)*(NOT(ISBLANK(GS32)))</f>
        <v>0</v>
      </c>
      <c r="DB32" s="9">
        <f>POWER(0.925,GT32-1)*DB$7*(1+(DB$8/100))*(DB$1)*(NOT(ISBLANK(GT32)))</f>
        <v>0</v>
      </c>
      <c r="DC32" s="9">
        <f>POWER(0.925,GU32-1)*DC$7*(1+(DC$8/100))*(DC$1)*(NOT(ISBLANK(GU32)))</f>
        <v>0</v>
      </c>
      <c r="DD32" s="9">
        <f>POWER(0.925,GV32-1)*DD$7*(1+(DD$8/100))*(DD$1)*(NOT(ISBLANK(GV32)))</f>
        <v>0</v>
      </c>
      <c r="DE32" s="9">
        <f>POWER(0.925,GW32-1)*DE$7*(1+(DE$8/100))*(DE$1)*(NOT(ISBLANK(GW32)))</f>
        <v>0</v>
      </c>
      <c r="DF32" s="9">
        <f>POWER(0.925,GX32-1)*DF$7*(1+(DF$8/100))*(DF$1)*(NOT(ISBLANK(GX32)))</f>
        <v>0</v>
      </c>
      <c r="DG32" s="9">
        <f>POWER(0.925,GY32-1)*DG$7*(1+(DG$8/100))*(DG$1)*(NOT(ISBLANK(GY32)))</f>
        <v>0</v>
      </c>
      <c r="DH32" s="9">
        <f>POWER(0.925,GZ32-1)*DH$7*(1+(DH$8/100))*(DH$1)*(NOT(ISBLANK(GZ32)))</f>
        <v>0</v>
      </c>
      <c r="DI32" s="9">
        <f>POWER(0.925,HA32-1)*DI$7*(1+(DI$8/100))*(DI$1)*(NOT(ISBLANK(HA32)))</f>
        <v>0</v>
      </c>
      <c r="DJ32" s="9">
        <f>POWER(0.925,HB32-1)*DJ$7*(1+(DJ$8/100))*(DJ$1)*(NOT(ISBLANK(HB32)))</f>
        <v>0</v>
      </c>
      <c r="DK32" s="9">
        <f>POWER(0.925,HC32-1)*DK$7*(1+(DK$8/100))*(DK$1)*(NOT(ISBLANK(HC32)))</f>
        <v>0</v>
      </c>
      <c r="DL32" s="9">
        <f>POWER(0.925,HD32-1)*DL$7*(1+(DL$8/100))*(DL$1)*(NOT(ISBLANK(HD32)))</f>
        <v>0</v>
      </c>
      <c r="DM32" s="9">
        <f>POWER(0.925,HE32-1)*DM$7*(1+(DM$8/100))*(DM$1)*(NOT(ISBLANK(HE32)))</f>
        <v>0</v>
      </c>
      <c r="ES32" s="1">
        <v>2</v>
      </c>
      <c r="EY32" s="1">
        <v>5</v>
      </c>
      <c r="EZ32" s="1">
        <v>5</v>
      </c>
      <c r="FC32" s="1">
        <v>3</v>
      </c>
      <c r="FF32" s="1">
        <v>4</v>
      </c>
      <c r="FG32" s="1">
        <v>4</v>
      </c>
      <c r="FW32" s="1">
        <v>2</v>
      </c>
      <c r="FX32" s="1">
        <v>2</v>
      </c>
      <c r="FZ32" s="1">
        <v>2</v>
      </c>
      <c r="GA32" s="1"/>
      <c r="GB32" s="1">
        <v>1</v>
      </c>
      <c r="GC32" s="1">
        <v>1</v>
      </c>
    </row>
    <row r="33" spans="1:185">
      <c r="A33" s="1">
        <f t="shared" ref="A33:A34" si="52">A32+1</f>
        <v>24</v>
      </c>
      <c r="C33" s="1">
        <f t="shared" ref="C33:C34" si="53">IF(H33=H32,C32,(A33))</f>
        <v>24</v>
      </c>
      <c r="D33" s="1">
        <v>20</v>
      </c>
      <c r="E33" s="16" t="str">
        <f t="shared" ref="E33:E34" si="54">IF(C33&gt;D33,CONCATENATE("↓",(C33-D33)),(IF(C33=D33,"↔",CONCATENATE("↑",(D33-C33)))))</f>
        <v>↓4</v>
      </c>
      <c r="H33" s="10">
        <f t="shared" ref="H11:H55" si="55">SUM(K33:T33)</f>
        <v>0</v>
      </c>
      <c r="I33" s="9">
        <f t="shared" ref="I11:I55" si="56">COUNTIF(V33:AP33,"&gt;0")</f>
        <v>0</v>
      </c>
      <c r="J33" s="9">
        <f t="shared" ref="J11:J55" si="57">COUNTIF(AQ33:CE33,"&gt;0")</f>
        <v>0</v>
      </c>
      <c r="K33" s="10">
        <f t="shared" ref="K11:K55" si="58">LARGE($V33:$AP33,1)</f>
        <v>0</v>
      </c>
      <c r="L33" s="10">
        <f t="shared" ref="L11:L55" si="59">LARGE($V33:$AP33,2)</f>
        <v>0</v>
      </c>
      <c r="M33" s="10">
        <f t="shared" ref="M11:M55" si="60">LARGE($V33:$AP33,3)</f>
        <v>0</v>
      </c>
      <c r="N33" s="10">
        <f t="shared" ref="N11:N55" si="61">LARGE($V33:$AP33,4)</f>
        <v>0</v>
      </c>
      <c r="O33" s="10">
        <f t="shared" ref="O11:O55" si="62">LARGE($V33:$AP33,5)</f>
        <v>0</v>
      </c>
      <c r="P33" s="10">
        <f t="shared" ref="P11:P55" si="63">LARGE($AQ33:$CE33,1)</f>
        <v>0</v>
      </c>
      <c r="Q33" s="10">
        <f t="shared" ref="Q11:Q55" si="64">LARGE($AQ33:$CE33,2)</f>
        <v>0</v>
      </c>
      <c r="R33" s="10">
        <f t="shared" ref="R11:R55" si="65">LARGE($AQ33:$CE33,3)</f>
        <v>0</v>
      </c>
      <c r="S33" s="10">
        <f t="shared" ref="S11:S55" si="66">LARGE($AQ33:$CE33,4)</f>
        <v>0</v>
      </c>
      <c r="T33" s="10">
        <f t="shared" ref="T11:T55" si="67">LARGE($AQ33:$CE33,5)</f>
        <v>0</v>
      </c>
      <c r="U33"/>
      <c r="V33" s="9">
        <f t="shared" ref="V33:V34" si="68">POWER(0.925,DN33-1)*V$7*(1+(V$8/100))*(V$1)*(NOT(ISBLANK(DN33)))</f>
        <v>0</v>
      </c>
      <c r="W33" s="9">
        <f t="shared" ref="W33:W34" si="69">POWER(0.925,DO33-1)*W$7*(1+(W$8/100))*(W$1)*(NOT(ISBLANK(DO33)))</f>
        <v>0</v>
      </c>
      <c r="X33" s="9">
        <f t="shared" ref="X33:X34" si="70">POWER(0.925,DP33-1)*X$7*(1+(X$8/100))*(X$1)*(NOT(ISBLANK(DP33)))</f>
        <v>0</v>
      </c>
      <c r="Y33" s="9">
        <f t="shared" ref="Y33:Y34" si="71">POWER(0.925,DQ33-1)*Y$7*(1+(Y$8/100))*(Y$1)*(NOT(ISBLANK(DQ33)))</f>
        <v>0</v>
      </c>
      <c r="Z33" s="9">
        <f t="shared" ref="Z33:Z34" si="72">POWER(0.925,DR33-1)*Z$7*(1+(Z$8/100))*(Z$1)*(NOT(ISBLANK(DR33)))</f>
        <v>0</v>
      </c>
      <c r="AA33" s="9">
        <f t="shared" ref="AA33:AA34" si="73">POWER(0.925,DS33-1)*AA$7*(1+(AA$8/100))*(AA$1)*(NOT(ISBLANK(DS33)))</f>
        <v>0</v>
      </c>
      <c r="AB33" s="9">
        <f t="shared" ref="AB33:AB34" si="74">POWER(0.925,DT33-1)*AB$7*(1+(AB$8/100))*(AB$1)*(NOT(ISBLANK(DT33)))</f>
        <v>0</v>
      </c>
      <c r="AC33" s="9">
        <f t="shared" ref="AC33:AC34" si="75">POWER(0.925,DU33-1)*AC$7*(1+(AC$8/100))*(AC$1)*(NOT(ISBLANK(DU33)))</f>
        <v>0</v>
      </c>
      <c r="AD33" s="9">
        <f t="shared" ref="AD33:AD34" si="76">POWER(0.925,DV33-1)*AD$7*(1+(AD$8/100))*(AD$1)*(NOT(ISBLANK(DV33)))</f>
        <v>0</v>
      </c>
      <c r="AE33" s="9">
        <f t="shared" ref="AE33:AE34" si="77">POWER(0.925,DW33-1)*AE$7*(1+(AE$8/100))*(AE$1)*(NOT(ISBLANK(DW33)))</f>
        <v>0</v>
      </c>
      <c r="AF33" s="9">
        <f t="shared" ref="AF33:AF34" si="78">POWER(0.925,DX33-1)*AF$7*(1+(AF$8/100))*(AF$1)*(NOT(ISBLANK(DX33)))</f>
        <v>0</v>
      </c>
      <c r="AG33" s="9">
        <f t="shared" ref="AG33:AG34" si="79">POWER(0.925,DY33-1)*AG$7*(1+(AG$8/100))*(AG$1)*(NOT(ISBLANK(DY33)))</f>
        <v>0</v>
      </c>
      <c r="AH33" s="9">
        <f t="shared" ref="AH33:AH34" si="80">POWER(0.925,DZ33-1)*AH$7*(1+(AH$8/100))*(AH$1)*(NOT(ISBLANK(DZ33)))</f>
        <v>0</v>
      </c>
      <c r="AI33" s="9">
        <f t="shared" ref="AI33:AI34" si="81">POWER(0.925,EA33-1)*AI$7*(1+(AI$8/100))*(AI$1)*(NOT(ISBLANK(EA33)))</f>
        <v>0</v>
      </c>
      <c r="AJ33" s="9">
        <f t="shared" ref="AJ33:AJ34" si="82">POWER(0.925,EB33-1)*AJ$7*(1+(AJ$8/100))*(AJ$1)*(NOT(ISBLANK(EB33)))</f>
        <v>0</v>
      </c>
      <c r="AK33" s="9">
        <f t="shared" ref="AK33:AK34" si="83">POWER(0.925,EC33-1)*AK$7*(1+(AK$8/100))*(AK$1)*(NOT(ISBLANK(EC33)))</f>
        <v>0</v>
      </c>
      <c r="AL33" s="9">
        <f t="shared" ref="AL33:AL34" si="84">POWER(0.925,ED33-1)*AL$7*(1+(AL$8/100))*(AL$1)*(NOT(ISBLANK(ED33)))</f>
        <v>0</v>
      </c>
      <c r="AM33" s="9">
        <f t="shared" ref="AM33:AM34" si="85">POWER(0.925,EE33-1)*AM$7*(1+(AM$8/100))*(AM$1)*(NOT(ISBLANK(EE33)))</f>
        <v>0</v>
      </c>
      <c r="AN33" s="9">
        <f t="shared" ref="AN33:AN34" si="86">POWER(0.925,EF33-1)*AN$7*(1+(AN$8/100))*(AN$1)*(NOT(ISBLANK(EF33)))</f>
        <v>0</v>
      </c>
      <c r="AO33" s="9">
        <f t="shared" ref="AO33:AO34" si="87">POWER(0.925,EG33-1)*AO$7*(1+(AO$8/100))*(AO$1)*(NOT(ISBLANK(EG33)))</f>
        <v>0</v>
      </c>
      <c r="AP33" s="9">
        <f t="shared" ref="AP33:AP34" si="88">POWER(0.925,EH33-1)*AP$7*(1+(AP$8/100))*(AP$1)*(NOT(ISBLANK(EH33)))</f>
        <v>0</v>
      </c>
      <c r="AQ33" s="9">
        <f t="shared" ref="AQ33:AQ34" si="89">POWER(0.925,EI33-1)*AQ$7*(1+(AQ$8/100))*(AQ$1)*(NOT(ISBLANK(EI33)))</f>
        <v>0</v>
      </c>
      <c r="AR33" s="9">
        <f t="shared" ref="AR33:AR34" si="90">POWER(0.925,EJ33-1)*AR$7*(1+(AR$8/100))*(AR$1)*(NOT(ISBLANK(EJ33)))</f>
        <v>0</v>
      </c>
      <c r="AS33" s="9">
        <f t="shared" ref="AS33:AS34" si="91">POWER(0.925,EK33-1)*AS$7*(1+(AS$8/100))*(AS$1)*(NOT(ISBLANK(EK33)))</f>
        <v>0</v>
      </c>
      <c r="AT33" s="9">
        <f t="shared" ref="AT33:AT34" si="92">POWER(0.925,EL33-1)*AT$7*(1+(AT$8/100))*(AT$1)*(NOT(ISBLANK(EL33)))</f>
        <v>0</v>
      </c>
      <c r="AU33" s="9">
        <f t="shared" ref="AU33:AU34" si="93">POWER(0.925,EM33-1)*AU$7*(1+(AU$8/100))*(AU$1)*(NOT(ISBLANK(EM33)))</f>
        <v>0</v>
      </c>
      <c r="AV33" s="9">
        <f t="shared" ref="AV33:AV34" si="94">POWER(0.925,EN33-1)*AV$7*(1+(AV$8/100))*(AV$1)*(NOT(ISBLANK(EN33)))</f>
        <v>0</v>
      </c>
      <c r="AW33" s="9">
        <f t="shared" ref="AW33:AW34" si="95">POWER(0.925,EO33-1)*AW$7*(1+(AW$8/100))*(AW$1)*(NOT(ISBLANK(EO33)))</f>
        <v>0</v>
      </c>
      <c r="AX33" s="9">
        <f t="shared" ref="AX33:AX34" si="96">POWER(0.925,EP33-1)*AX$7*(1+(AX$8/100))*(AX$1)*(NOT(ISBLANK(EP33)))</f>
        <v>0</v>
      </c>
      <c r="AY33" s="9">
        <f t="shared" ref="AY33:AY34" si="97">POWER(0.925,EQ33-1)*AY$7*(1+(AY$8/100))*(AY$1)*(NOT(ISBLANK(EQ33)))</f>
        <v>0</v>
      </c>
      <c r="AZ33" s="9">
        <f t="shared" ref="AZ33:BA34" si="98">POWER(0.925,ER33-1)*AZ$7*(1+(AZ$8/100))*(AZ$1)*(NOT(ISBLANK(ER33)))</f>
        <v>0</v>
      </c>
      <c r="BA33" s="9">
        <f t="shared" si="98"/>
        <v>0</v>
      </c>
      <c r="BB33" s="9">
        <f t="shared" ref="BB33:BB34" si="99">POWER(0.925,ET33-1)*BB$7*(1+(BB$8/100))*(BB$1)*(NOT(ISBLANK(ET33)))</f>
        <v>0</v>
      </c>
      <c r="BC33" s="9">
        <f t="shared" ref="BC33:BC34" si="100">POWER(0.925,EU33-1)*BC$7*(1+(BC$8/100))*(BC$1)*(NOT(ISBLANK(EU33)))</f>
        <v>0</v>
      </c>
      <c r="BD33" s="9">
        <f t="shared" ref="BD33:BD34" si="101">POWER(0.925,EV33-1)*BD$7*(1+(BD$8/100))*(BD$1)*(NOT(ISBLANK(EV33)))</f>
        <v>0</v>
      </c>
      <c r="BE33" s="9">
        <f t="shared" ref="BE33:BE34" si="102">POWER(0.925,EW33-1)*BE$7*(1+(BE$8/100))*(BE$1)*(NOT(ISBLANK(EW33)))</f>
        <v>0</v>
      </c>
      <c r="BF33" s="9">
        <f t="shared" ref="BF33:BF34" si="103">POWER(0.925,EX33-1)*BF$7*(1+(BF$8/100))*(BF$1)*(NOT(ISBLANK(EX33)))</f>
        <v>0</v>
      </c>
      <c r="BG33" s="9">
        <f t="shared" ref="BG33:BG34" si="104">POWER(0.925,EY33-1)*BG$7*(1+(BG$8/100))*(BG$1)*(NOT(ISBLANK(EY33)))</f>
        <v>0</v>
      </c>
      <c r="BH33" s="9">
        <v>0</v>
      </c>
      <c r="BI33" s="9">
        <v>0</v>
      </c>
      <c r="BJ33" s="9">
        <f t="shared" ref="BJ33:BJ34" si="105">POWER(0.925,FB33-1)*BJ$7*(1+(BJ$8/100))*(BJ$1)*(NOT(ISBLANK(FB33)))</f>
        <v>0</v>
      </c>
      <c r="BK33" s="9">
        <f t="shared" ref="BK33:BK34" si="106">POWER(0.925,FC33-1)*BK$7*(1+(BK$8/100))*(BK$1)*(NOT(ISBLANK(FC33)))</f>
        <v>0</v>
      </c>
      <c r="BL33" s="9">
        <f t="shared" ref="BL33:BL34" si="107">POWER(0.925,FD33-1)*BL$7*(1+(BL$8/100))*(BL$1)*(NOT(ISBLANK(FD33)))</f>
        <v>0</v>
      </c>
      <c r="BM33" s="9">
        <f t="shared" ref="BM33:BM34" si="108">POWER(0.925,FE33-1)*BM$7*(1+(BM$8/100))*(BM$1)*(NOT(ISBLANK(FE33)))</f>
        <v>0</v>
      </c>
      <c r="BN33" s="9">
        <v>0</v>
      </c>
      <c r="BO33" s="9">
        <f t="shared" ref="BO33:BO34" si="109">POWER(0.925,FG33-1)*BO$7*(1+(BO$8/100))*(BO$1)*(NOT(ISBLANK(FG33)))</f>
        <v>0</v>
      </c>
      <c r="BP33" s="9">
        <f t="shared" ref="BP33:BP34" si="110">POWER(0.925,FH33-1)*BP$7*(1+(BP$8/100))*(BP$1)*(NOT(ISBLANK(FH33)))</f>
        <v>0</v>
      </c>
      <c r="BQ33" s="9">
        <f t="shared" ref="BQ33:BQ34" si="111">POWER(0.925,FI33-1)*BQ$7*(1+(BQ$8/100))*(BQ$1)*(NOT(ISBLANK(FI33)))</f>
        <v>0</v>
      </c>
      <c r="BR33" s="9">
        <f t="shared" ref="BR33:BR34" si="112">POWER(0.925,FJ33-1)*BR$7*(1+(BR$8/100))*(BR$1)*(NOT(ISBLANK(FJ33)))</f>
        <v>0</v>
      </c>
      <c r="BS33" s="9">
        <f t="shared" ref="BS33:BS34" si="113">POWER(0.925,FK33-1)*BS$7*(1+(BS$8/100))*(BS$1)*(NOT(ISBLANK(FK33)))</f>
        <v>0</v>
      </c>
      <c r="BT33" s="9">
        <f t="shared" ref="BT33:BT34" si="114">POWER(0.925,FL33-1)*BT$7*(1+(BT$8/100))*(BT$1)*(NOT(ISBLANK(FL33)))</f>
        <v>0</v>
      </c>
      <c r="BU33" s="9">
        <f t="shared" ref="BU33:BU34" si="115">POWER(0.925,FM33-1)*BU$7*(1+(BU$8/100))*(BU$1)*(NOT(ISBLANK(FM33)))</f>
        <v>0</v>
      </c>
      <c r="BV33" s="9">
        <f t="shared" ref="BV33:BV34" si="116">POWER(0.925,FN33-1)*BV$7*(1+(BV$8/100))*(BV$1)*(NOT(ISBLANK(FN33)))</f>
        <v>0</v>
      </c>
      <c r="BW33" s="9">
        <f t="shared" ref="BW33:BW34" si="117">POWER(0.925,FO33-1)*BW$7*(1+(BW$8/100))*(BW$1)*(NOT(ISBLANK(FO33)))</f>
        <v>0</v>
      </c>
      <c r="BX33" s="9">
        <f t="shared" ref="BX33:BX34" si="118">POWER(0.925,FP33-1)*BX$7*(1+(BX$8/100))*(BX$1)*(NOT(ISBLANK(FP33)))</f>
        <v>0</v>
      </c>
      <c r="BY33" s="9">
        <f t="shared" ref="BY33:BY34" si="119">POWER(0.925,FQ33-1)*BY$7*(1+(BY$8/100))*(BY$1)*(NOT(ISBLANK(FQ33)))</f>
        <v>0</v>
      </c>
      <c r="BZ33" s="9">
        <f t="shared" ref="BZ33:BZ34" si="120">POWER(0.925,FR33-1)*BZ$7*(1+(BZ$8/100))*(BZ$1)*(NOT(ISBLANK(FR33)))</f>
        <v>0</v>
      </c>
      <c r="CA33" s="9">
        <f t="shared" ref="CA33:CA34" si="121">POWER(0.925,FS33-1)*CA$7*(1+(CA$8/100))*(CA$1)*(NOT(ISBLANK(FS33)))</f>
        <v>0</v>
      </c>
      <c r="CB33" s="9">
        <f t="shared" ref="CB33:CB34" si="122">POWER(0.925,FT33-1)*CB$7*(1+(CB$8/100))*(CB$1)*(NOT(ISBLANK(FT33)))</f>
        <v>0</v>
      </c>
      <c r="CC33" s="9">
        <f t="shared" ref="CC33:CC34" si="123">POWER(0.925,FU33-1)*CC$7*(1+(CC$8/100))*(CC$1)*(NOT(ISBLANK(FU33)))</f>
        <v>0</v>
      </c>
      <c r="CD33" s="9">
        <f t="shared" ref="CD33:CD34" si="124">POWER(0.925,FV33-1)*CD$7*(1+(CD$8/100))*(CD$1)*(NOT(ISBLANK(FV33)))</f>
        <v>0</v>
      </c>
      <c r="CE33" s="9">
        <f t="shared" ref="CE33:CE34" si="125">POWER(0.925,FW33-1)*CE$7*(1+(CE$8/100))*(CE$1)*(NOT(ISBLANK(FW33)))</f>
        <v>0</v>
      </c>
      <c r="CF33" s="9">
        <f t="shared" ref="CF33:CF34" si="126">POWER(0.925,FX33-1)*CF$7*(1+(CF$8/100))*(CF$1)*(NOT(ISBLANK(FX33)))</f>
        <v>0</v>
      </c>
      <c r="CG33" s="9">
        <f t="shared" ref="CG33:CG34" si="127">POWER(0.925,FY33-1)*CG$7*(1+(CG$8/100))*(CG$1)*(NOT(ISBLANK(FY33)))</f>
        <v>0</v>
      </c>
      <c r="CH33" s="9">
        <f t="shared" ref="CH33:CH34" si="128">POWER(0.925,FZ33-1)*CH$7*(1+(CH$8/100))*(CH$1)*(NOT(ISBLANK(FZ33)))</f>
        <v>0</v>
      </c>
      <c r="CI33" s="9">
        <f t="shared" ref="CI33:CI34" si="129">POWER(0.925,GA33-1)*CI$7*(1+(CI$8/100))*(CI$1)*(NOT(ISBLANK(GA33)))</f>
        <v>0</v>
      </c>
      <c r="CJ33" s="9">
        <f t="shared" ref="CJ33:CJ34" si="130">POWER(0.925,GB33-1)*CJ$7*(1+(CJ$8/100))*(CJ$1)*(NOT(ISBLANK(GB33)))</f>
        <v>0</v>
      </c>
      <c r="CK33" s="9">
        <f t="shared" ref="CK33:CK34" si="131">POWER(0.925,GC33-1)*CK$7*(1+(CK$8/100))*(CK$1)*(NOT(ISBLANK(GC33)))</f>
        <v>0</v>
      </c>
      <c r="CL33" s="9">
        <f t="shared" ref="CL33:CL34" si="132">POWER(0.925,GD33-1)*CL$7*(1+(CL$8/100))*(CL$1)*(NOT(ISBLANK(GD33)))</f>
        <v>0</v>
      </c>
      <c r="CM33" s="9">
        <f t="shared" ref="CM33:CM34" si="133">POWER(0.925,GE33-1)*CM$7*(1+(CM$8/100))*(CM$1)*(NOT(ISBLANK(GE33)))</f>
        <v>0</v>
      </c>
      <c r="CN33" s="9">
        <f t="shared" ref="CN33:CN34" si="134">POWER(0.925,GF33-1)*CN$7*(1+(CN$8/100))*(CN$1)*(NOT(ISBLANK(GF33)))</f>
        <v>0</v>
      </c>
      <c r="CO33" s="9">
        <f t="shared" ref="CO33:CO34" si="135">POWER(0.925,GG33-1)*CO$7*(1+(CO$8/100))*(CO$1)*(NOT(ISBLANK(GG33)))</f>
        <v>0</v>
      </c>
      <c r="CP33" s="9">
        <f t="shared" ref="CP33:CP34" si="136">POWER(0.925,GH33-1)*CP$7*(1+(CP$8/100))*(CP$1)*(NOT(ISBLANK(GH33)))</f>
        <v>0</v>
      </c>
      <c r="CQ33" s="9">
        <f t="shared" ref="CQ33:CQ34" si="137">POWER(0.925,GI33-1)*CQ$7*(1+(CQ$8/100))*(CQ$1)*(NOT(ISBLANK(GI33)))</f>
        <v>0</v>
      </c>
      <c r="CR33" s="9">
        <f t="shared" ref="CR33:CR34" si="138">POWER(0.925,GJ33-1)*CR$7*(1+(CR$8/100))*(CR$1)*(NOT(ISBLANK(GJ33)))</f>
        <v>0</v>
      </c>
      <c r="CS33" s="9">
        <f t="shared" ref="CS33:CS34" si="139">POWER(0.925,GK33-1)*CS$7*(1+(CS$8/100))*(CS$1)*(NOT(ISBLANK(GK33)))</f>
        <v>0</v>
      </c>
      <c r="CT33" s="9">
        <f t="shared" ref="CT33:CT34" si="140">POWER(0.925,GL33-1)*CT$7*(1+(CT$8/100))*(CT$1)*(NOT(ISBLANK(GL33)))</f>
        <v>0</v>
      </c>
      <c r="CU33" s="9">
        <f t="shared" ref="CU33:CU34" si="141">POWER(0.925,GM33-1)*CU$7*(1+(CU$8/100))*(CU$1)*(NOT(ISBLANK(GM33)))</f>
        <v>0</v>
      </c>
      <c r="CV33" s="9">
        <f t="shared" ref="CV33:CV34" si="142">POWER(0.925,GN33-1)*CV$7*(1+(CV$8/100))*(CV$1)*(NOT(ISBLANK(GN33)))</f>
        <v>0</v>
      </c>
      <c r="CW33" s="9">
        <f t="shared" ref="CW33:CW34" si="143">POWER(0.925,GO33-1)*CW$7*(1+(CW$8/100))*(CW$1)*(NOT(ISBLANK(GO33)))</f>
        <v>0</v>
      </c>
      <c r="CX33" s="9">
        <f t="shared" ref="CX33:CX34" si="144">POWER(0.925,GP33-1)*CX$7*(1+(CX$8/100))*(CX$1)*(NOT(ISBLANK(GP33)))</f>
        <v>0</v>
      </c>
      <c r="CY33" s="9">
        <f t="shared" ref="CY33:CY34" si="145">POWER(0.925,GQ33-1)*CY$7*(1+(CY$8/100))*(CY$1)*(NOT(ISBLANK(GQ33)))</f>
        <v>0</v>
      </c>
      <c r="CZ33" s="9">
        <f t="shared" ref="CZ33:CZ34" si="146">POWER(0.925,GR33-1)*CZ$7*(1+(CZ$8/100))*(CZ$1)*(NOT(ISBLANK(GR33)))</f>
        <v>0</v>
      </c>
      <c r="DA33" s="9">
        <f t="shared" ref="DA33:DA34" si="147">POWER(0.925,GS33-1)*DA$7*(1+(DA$8/100))*(DA$1)*(NOT(ISBLANK(GS33)))</f>
        <v>0</v>
      </c>
      <c r="DB33" s="9">
        <f t="shared" ref="DB33:DB34" si="148">POWER(0.925,GT33-1)*DB$7*(1+(DB$8/100))*(DB$1)*(NOT(ISBLANK(GT33)))</f>
        <v>0</v>
      </c>
      <c r="DC33" s="9">
        <f t="shared" ref="DC33:DC34" si="149">POWER(0.925,GU33-1)*DC$7*(1+(DC$8/100))*(DC$1)*(NOT(ISBLANK(GU33)))</f>
        <v>0</v>
      </c>
      <c r="DD33" s="9">
        <f t="shared" ref="DD33:DD34" si="150">POWER(0.925,GV33-1)*DD$7*(1+(DD$8/100))*(DD$1)*(NOT(ISBLANK(GV33)))</f>
        <v>0</v>
      </c>
      <c r="DE33" s="9">
        <f t="shared" ref="DE33:DE34" si="151">POWER(0.925,GW33-1)*DE$7*(1+(DE$8/100))*(DE$1)*(NOT(ISBLANK(GW33)))</f>
        <v>0</v>
      </c>
      <c r="DF33" s="9">
        <f t="shared" ref="DF33:DF34" si="152">POWER(0.925,GX33-1)*DF$7*(1+(DF$8/100))*(DF$1)*(NOT(ISBLANK(GX33)))</f>
        <v>0</v>
      </c>
      <c r="DG33" s="9">
        <f t="shared" ref="DG33:DG34" si="153">POWER(0.925,GY33-1)*DG$7*(1+(DG$8/100))*(DG$1)*(NOT(ISBLANK(GY33)))</f>
        <v>0</v>
      </c>
      <c r="DH33" s="9">
        <f t="shared" ref="DH33:DH34" si="154">POWER(0.925,GZ33-1)*DH$7*(1+(DH$8/100))*(DH$1)*(NOT(ISBLANK(GZ33)))</f>
        <v>0</v>
      </c>
      <c r="DI33" s="9">
        <f t="shared" ref="DI33:DI34" si="155">POWER(0.925,HA33-1)*DI$7*(1+(DI$8/100))*(DI$1)*(NOT(ISBLANK(HA33)))</f>
        <v>0</v>
      </c>
      <c r="DJ33" s="9">
        <f t="shared" ref="DJ33:DJ34" si="156">POWER(0.925,HB33-1)*DJ$7*(1+(DJ$8/100))*(DJ$1)*(NOT(ISBLANK(HB33)))</f>
        <v>0</v>
      </c>
      <c r="DK33" s="9">
        <f t="shared" ref="DK33:DK34" si="157">POWER(0.925,HC33-1)*DK$7*(1+(DK$8/100))*(DK$1)*(NOT(ISBLANK(HC33)))</f>
        <v>0</v>
      </c>
      <c r="DL33" s="9">
        <f t="shared" ref="DL33:DL34" si="158">POWER(0.925,HD33-1)*DL$7*(1+(DL$8/100))*(DL$1)*(NOT(ISBLANK(HD33)))</f>
        <v>0</v>
      </c>
      <c r="DM33" s="9">
        <f t="shared" ref="DM33:DM34" si="159">POWER(0.925,HE33-1)*DM$7*(1+(DM$8/100))*(DM$1)*(NOT(ISBLANK(HE33)))</f>
        <v>0</v>
      </c>
      <c r="EY33" s="1">
        <v>5</v>
      </c>
      <c r="EZ33" s="1">
        <v>5</v>
      </c>
      <c r="FC33" s="1">
        <v>3</v>
      </c>
      <c r="FF33" s="1">
        <v>4</v>
      </c>
      <c r="FG33" s="1">
        <v>4</v>
      </c>
      <c r="FW33" s="1">
        <v>2</v>
      </c>
      <c r="FX33" s="1">
        <v>2</v>
      </c>
      <c r="FZ33" s="1">
        <v>2</v>
      </c>
      <c r="GA33" s="1"/>
      <c r="GB33" s="1">
        <v>1</v>
      </c>
      <c r="GC33" s="1">
        <v>1</v>
      </c>
    </row>
    <row r="34" spans="1:185">
      <c r="A34" s="1">
        <f t="shared" si="52"/>
        <v>25</v>
      </c>
      <c r="C34" s="1">
        <f t="shared" si="53"/>
        <v>24</v>
      </c>
      <c r="D34" s="1">
        <v>20</v>
      </c>
      <c r="E34" s="16" t="str">
        <f t="shared" si="54"/>
        <v>↓4</v>
      </c>
      <c r="H34" s="10">
        <f t="shared" si="55"/>
        <v>0</v>
      </c>
      <c r="I34" s="9">
        <f t="shared" si="56"/>
        <v>0</v>
      </c>
      <c r="J34" s="9">
        <f t="shared" si="57"/>
        <v>0</v>
      </c>
      <c r="K34" s="10">
        <f t="shared" si="58"/>
        <v>0</v>
      </c>
      <c r="L34" s="10">
        <f t="shared" si="59"/>
        <v>0</v>
      </c>
      <c r="M34" s="10">
        <f t="shared" si="60"/>
        <v>0</v>
      </c>
      <c r="N34" s="10">
        <f t="shared" si="61"/>
        <v>0</v>
      </c>
      <c r="O34" s="10">
        <f t="shared" si="62"/>
        <v>0</v>
      </c>
      <c r="P34" s="10">
        <f t="shared" si="63"/>
        <v>0</v>
      </c>
      <c r="Q34" s="10">
        <f t="shared" si="64"/>
        <v>0</v>
      </c>
      <c r="R34" s="10">
        <f t="shared" si="65"/>
        <v>0</v>
      </c>
      <c r="S34" s="10">
        <f t="shared" si="66"/>
        <v>0</v>
      </c>
      <c r="T34" s="10">
        <f t="shared" si="67"/>
        <v>0</v>
      </c>
      <c r="U34"/>
      <c r="V34" s="9">
        <f t="shared" si="68"/>
        <v>0</v>
      </c>
      <c r="W34" s="9">
        <f t="shared" si="69"/>
        <v>0</v>
      </c>
      <c r="X34" s="9">
        <f t="shared" si="70"/>
        <v>0</v>
      </c>
      <c r="Y34" s="9">
        <f t="shared" si="71"/>
        <v>0</v>
      </c>
      <c r="Z34" s="9">
        <f t="shared" si="72"/>
        <v>0</v>
      </c>
      <c r="AA34" s="9">
        <f t="shared" si="73"/>
        <v>0</v>
      </c>
      <c r="AB34" s="9">
        <f t="shared" si="74"/>
        <v>0</v>
      </c>
      <c r="AC34" s="9">
        <f t="shared" si="75"/>
        <v>0</v>
      </c>
      <c r="AD34" s="9">
        <f t="shared" si="76"/>
        <v>0</v>
      </c>
      <c r="AE34" s="9">
        <f t="shared" si="77"/>
        <v>0</v>
      </c>
      <c r="AF34" s="9">
        <f t="shared" si="78"/>
        <v>0</v>
      </c>
      <c r="AG34" s="9">
        <f t="shared" si="79"/>
        <v>0</v>
      </c>
      <c r="AH34" s="9">
        <f t="shared" si="80"/>
        <v>0</v>
      </c>
      <c r="AI34" s="9">
        <f t="shared" si="81"/>
        <v>0</v>
      </c>
      <c r="AJ34" s="9">
        <f t="shared" si="82"/>
        <v>0</v>
      </c>
      <c r="AK34" s="9">
        <f t="shared" si="83"/>
        <v>0</v>
      </c>
      <c r="AL34" s="9">
        <f t="shared" si="84"/>
        <v>0</v>
      </c>
      <c r="AM34" s="9">
        <f t="shared" si="85"/>
        <v>0</v>
      </c>
      <c r="AN34" s="9">
        <f t="shared" si="86"/>
        <v>0</v>
      </c>
      <c r="AO34" s="9">
        <f t="shared" si="87"/>
        <v>0</v>
      </c>
      <c r="AP34" s="9">
        <f t="shared" si="88"/>
        <v>0</v>
      </c>
      <c r="AQ34" s="9">
        <f t="shared" si="89"/>
        <v>0</v>
      </c>
      <c r="AR34" s="9">
        <f t="shared" si="90"/>
        <v>0</v>
      </c>
      <c r="AS34" s="9">
        <f t="shared" si="91"/>
        <v>0</v>
      </c>
      <c r="AT34" s="9">
        <f t="shared" si="92"/>
        <v>0</v>
      </c>
      <c r="AU34" s="9">
        <f t="shared" si="93"/>
        <v>0</v>
      </c>
      <c r="AV34" s="9">
        <f t="shared" si="94"/>
        <v>0</v>
      </c>
      <c r="AW34" s="9">
        <f t="shared" si="95"/>
        <v>0</v>
      </c>
      <c r="AX34" s="9">
        <f t="shared" si="96"/>
        <v>0</v>
      </c>
      <c r="AY34" s="9">
        <f t="shared" si="97"/>
        <v>0</v>
      </c>
      <c r="AZ34" s="9">
        <f t="shared" si="98"/>
        <v>0</v>
      </c>
      <c r="BA34" s="9">
        <f t="shared" si="98"/>
        <v>0</v>
      </c>
      <c r="BB34" s="9">
        <f t="shared" si="99"/>
        <v>0</v>
      </c>
      <c r="BC34" s="9">
        <f t="shared" si="100"/>
        <v>0</v>
      </c>
      <c r="BD34" s="9">
        <f t="shared" si="101"/>
        <v>0</v>
      </c>
      <c r="BE34" s="9">
        <f t="shared" si="102"/>
        <v>0</v>
      </c>
      <c r="BF34" s="9">
        <f t="shared" si="103"/>
        <v>0</v>
      </c>
      <c r="BG34" s="9">
        <f t="shared" si="104"/>
        <v>0</v>
      </c>
      <c r="BH34" s="9">
        <v>0</v>
      </c>
      <c r="BI34" s="9">
        <v>0</v>
      </c>
      <c r="BJ34" s="9">
        <f t="shared" si="105"/>
        <v>0</v>
      </c>
      <c r="BK34" s="9">
        <f t="shared" si="106"/>
        <v>0</v>
      </c>
      <c r="BL34" s="9">
        <f t="shared" si="107"/>
        <v>0</v>
      </c>
      <c r="BM34" s="9">
        <f t="shared" si="108"/>
        <v>0</v>
      </c>
      <c r="BN34" s="9">
        <v>0</v>
      </c>
      <c r="BO34" s="9">
        <f t="shared" si="109"/>
        <v>0</v>
      </c>
      <c r="BP34" s="9">
        <f t="shared" si="110"/>
        <v>0</v>
      </c>
      <c r="BQ34" s="9">
        <f t="shared" si="111"/>
        <v>0</v>
      </c>
      <c r="BR34" s="9">
        <f t="shared" si="112"/>
        <v>0</v>
      </c>
      <c r="BS34" s="9">
        <f t="shared" si="113"/>
        <v>0</v>
      </c>
      <c r="BT34" s="9">
        <f t="shared" si="114"/>
        <v>0</v>
      </c>
      <c r="BU34" s="9">
        <f t="shared" si="115"/>
        <v>0</v>
      </c>
      <c r="BV34" s="9">
        <f t="shared" si="116"/>
        <v>0</v>
      </c>
      <c r="BW34" s="9">
        <f t="shared" si="117"/>
        <v>0</v>
      </c>
      <c r="BX34" s="9">
        <f t="shared" si="118"/>
        <v>0</v>
      </c>
      <c r="BY34" s="9">
        <f t="shared" si="119"/>
        <v>0</v>
      </c>
      <c r="BZ34" s="9">
        <f t="shared" si="120"/>
        <v>0</v>
      </c>
      <c r="CA34" s="9">
        <f t="shared" si="121"/>
        <v>0</v>
      </c>
      <c r="CB34" s="9">
        <f t="shared" si="122"/>
        <v>0</v>
      </c>
      <c r="CC34" s="9">
        <f t="shared" si="123"/>
        <v>0</v>
      </c>
      <c r="CD34" s="9">
        <f t="shared" si="124"/>
        <v>0</v>
      </c>
      <c r="CE34" s="9">
        <f t="shared" si="125"/>
        <v>0</v>
      </c>
      <c r="CF34" s="9">
        <f t="shared" si="126"/>
        <v>0</v>
      </c>
      <c r="CG34" s="9">
        <f t="shared" si="127"/>
        <v>0</v>
      </c>
      <c r="CH34" s="9">
        <f t="shared" si="128"/>
        <v>0</v>
      </c>
      <c r="CI34" s="9">
        <f t="shared" si="129"/>
        <v>0</v>
      </c>
      <c r="CJ34" s="9">
        <f t="shared" si="130"/>
        <v>0</v>
      </c>
      <c r="CK34" s="9">
        <f t="shared" si="131"/>
        <v>0</v>
      </c>
      <c r="CL34" s="9">
        <f t="shared" si="132"/>
        <v>0</v>
      </c>
      <c r="CM34" s="9">
        <f t="shared" si="133"/>
        <v>0</v>
      </c>
      <c r="CN34" s="9">
        <f t="shared" si="134"/>
        <v>0</v>
      </c>
      <c r="CO34" s="9">
        <f t="shared" si="135"/>
        <v>0</v>
      </c>
      <c r="CP34" s="9">
        <f t="shared" si="136"/>
        <v>0</v>
      </c>
      <c r="CQ34" s="9">
        <f t="shared" si="137"/>
        <v>0</v>
      </c>
      <c r="CR34" s="9">
        <f t="shared" si="138"/>
        <v>0</v>
      </c>
      <c r="CS34" s="9">
        <f t="shared" si="139"/>
        <v>0</v>
      </c>
      <c r="CT34" s="9">
        <f t="shared" si="140"/>
        <v>0</v>
      </c>
      <c r="CU34" s="9">
        <f t="shared" si="141"/>
        <v>0</v>
      </c>
      <c r="CV34" s="9">
        <f t="shared" si="142"/>
        <v>0</v>
      </c>
      <c r="CW34" s="9">
        <f t="shared" si="143"/>
        <v>0</v>
      </c>
      <c r="CX34" s="9">
        <f t="shared" si="144"/>
        <v>0</v>
      </c>
      <c r="CY34" s="9">
        <f t="shared" si="145"/>
        <v>0</v>
      </c>
      <c r="CZ34" s="9">
        <f t="shared" si="146"/>
        <v>0</v>
      </c>
      <c r="DA34" s="9">
        <f t="shared" si="147"/>
        <v>0</v>
      </c>
      <c r="DB34" s="9">
        <f t="shared" si="148"/>
        <v>0</v>
      </c>
      <c r="DC34" s="9">
        <f t="shared" si="149"/>
        <v>0</v>
      </c>
      <c r="DD34" s="9">
        <f t="shared" si="150"/>
        <v>0</v>
      </c>
      <c r="DE34" s="9">
        <f t="shared" si="151"/>
        <v>0</v>
      </c>
      <c r="DF34" s="9">
        <f t="shared" si="152"/>
        <v>0</v>
      </c>
      <c r="DG34" s="9">
        <f t="shared" si="153"/>
        <v>0</v>
      </c>
      <c r="DH34" s="9">
        <f t="shared" si="154"/>
        <v>0</v>
      </c>
      <c r="DI34" s="9">
        <f t="shared" si="155"/>
        <v>0</v>
      </c>
      <c r="DJ34" s="9">
        <f t="shared" si="156"/>
        <v>0</v>
      </c>
      <c r="DK34" s="9">
        <f t="shared" si="157"/>
        <v>0</v>
      </c>
      <c r="DL34" s="9">
        <f t="shared" si="158"/>
        <v>0</v>
      </c>
      <c r="DM34" s="9">
        <f t="shared" si="159"/>
        <v>0</v>
      </c>
      <c r="EY34" s="1">
        <v>5</v>
      </c>
      <c r="EZ34" s="1">
        <v>5</v>
      </c>
      <c r="FC34" s="1">
        <v>3</v>
      </c>
      <c r="FF34" s="1">
        <v>4</v>
      </c>
      <c r="FG34" s="1">
        <v>4</v>
      </c>
      <c r="FW34" s="1">
        <v>2</v>
      </c>
      <c r="FX34" s="1">
        <v>2</v>
      </c>
      <c r="FZ34" s="1">
        <v>2</v>
      </c>
      <c r="GA34" s="1"/>
      <c r="GB34" s="1">
        <v>1</v>
      </c>
      <c r="GC34" s="1">
        <v>1</v>
      </c>
    </row>
    <row r="35" spans="1:185">
      <c r="H35" s="10" t="e">
        <f t="shared" si="55"/>
        <v>#NUM!</v>
      </c>
      <c r="I35" s="9">
        <f t="shared" si="56"/>
        <v>0</v>
      </c>
      <c r="J35" s="9">
        <f t="shared" si="57"/>
        <v>0</v>
      </c>
      <c r="K35" s="10" t="e">
        <f t="shared" si="58"/>
        <v>#NUM!</v>
      </c>
      <c r="L35" s="10" t="e">
        <f t="shared" si="59"/>
        <v>#NUM!</v>
      </c>
      <c r="M35" s="10" t="e">
        <f t="shared" si="60"/>
        <v>#NUM!</v>
      </c>
      <c r="N35" s="10" t="e">
        <f t="shared" si="61"/>
        <v>#NUM!</v>
      </c>
      <c r="O35" s="10" t="e">
        <f t="shared" si="62"/>
        <v>#NUM!</v>
      </c>
      <c r="P35" s="10" t="e">
        <f t="shared" si="63"/>
        <v>#NUM!</v>
      </c>
      <c r="Q35" s="10" t="e">
        <f t="shared" si="64"/>
        <v>#NUM!</v>
      </c>
      <c r="R35" s="10" t="e">
        <f t="shared" si="65"/>
        <v>#NUM!</v>
      </c>
      <c r="S35" s="10" t="e">
        <f t="shared" si="66"/>
        <v>#NUM!</v>
      </c>
      <c r="T35" s="10" t="e">
        <f t="shared" si="67"/>
        <v>#NUM!</v>
      </c>
    </row>
    <row r="36" spans="1:185">
      <c r="H36" s="10" t="e">
        <f t="shared" si="55"/>
        <v>#NUM!</v>
      </c>
      <c r="I36" s="9">
        <f t="shared" si="56"/>
        <v>0</v>
      </c>
      <c r="J36" s="9">
        <f t="shared" si="57"/>
        <v>0</v>
      </c>
      <c r="K36" s="10" t="e">
        <f t="shared" si="58"/>
        <v>#NUM!</v>
      </c>
      <c r="L36" s="10" t="e">
        <f t="shared" si="59"/>
        <v>#NUM!</v>
      </c>
      <c r="M36" s="10" t="e">
        <f t="shared" si="60"/>
        <v>#NUM!</v>
      </c>
      <c r="N36" s="10" t="e">
        <f t="shared" si="61"/>
        <v>#NUM!</v>
      </c>
      <c r="O36" s="10" t="e">
        <f t="shared" si="62"/>
        <v>#NUM!</v>
      </c>
      <c r="P36" s="10" t="e">
        <f t="shared" si="63"/>
        <v>#NUM!</v>
      </c>
      <c r="Q36" s="10" t="e">
        <f t="shared" si="64"/>
        <v>#NUM!</v>
      </c>
      <c r="R36" s="10" t="e">
        <f t="shared" si="65"/>
        <v>#NUM!</v>
      </c>
      <c r="S36" s="10" t="e">
        <f t="shared" si="66"/>
        <v>#NUM!</v>
      </c>
      <c r="T36" s="10" t="e">
        <f t="shared" si="67"/>
        <v>#NUM!</v>
      </c>
    </row>
    <row r="37" spans="1:185">
      <c r="H37" s="10" t="e">
        <f t="shared" si="55"/>
        <v>#NUM!</v>
      </c>
      <c r="I37" s="9">
        <f t="shared" si="56"/>
        <v>0</v>
      </c>
      <c r="J37" s="9">
        <f t="shared" si="57"/>
        <v>0</v>
      </c>
      <c r="K37" s="10" t="e">
        <f t="shared" si="58"/>
        <v>#NUM!</v>
      </c>
      <c r="L37" s="10" t="e">
        <f t="shared" si="59"/>
        <v>#NUM!</v>
      </c>
      <c r="M37" s="10" t="e">
        <f t="shared" si="60"/>
        <v>#NUM!</v>
      </c>
      <c r="N37" s="10" t="e">
        <f t="shared" si="61"/>
        <v>#NUM!</v>
      </c>
      <c r="O37" s="10" t="e">
        <f t="shared" si="62"/>
        <v>#NUM!</v>
      </c>
      <c r="P37" s="10" t="e">
        <f t="shared" si="63"/>
        <v>#NUM!</v>
      </c>
      <c r="Q37" s="10" t="e">
        <f t="shared" si="64"/>
        <v>#NUM!</v>
      </c>
      <c r="R37" s="10" t="e">
        <f t="shared" si="65"/>
        <v>#NUM!</v>
      </c>
      <c r="S37" s="10" t="e">
        <f t="shared" si="66"/>
        <v>#NUM!</v>
      </c>
      <c r="T37" s="10" t="e">
        <f t="shared" si="67"/>
        <v>#NUM!</v>
      </c>
    </row>
    <row r="38" spans="1:185">
      <c r="H38" s="10" t="e">
        <f t="shared" si="55"/>
        <v>#NUM!</v>
      </c>
      <c r="I38" s="9">
        <f t="shared" si="56"/>
        <v>0</v>
      </c>
      <c r="J38" s="9">
        <f t="shared" si="57"/>
        <v>0</v>
      </c>
      <c r="K38" s="10" t="e">
        <f t="shared" si="58"/>
        <v>#NUM!</v>
      </c>
      <c r="L38" s="10" t="e">
        <f t="shared" si="59"/>
        <v>#NUM!</v>
      </c>
      <c r="M38" s="10" t="e">
        <f t="shared" si="60"/>
        <v>#NUM!</v>
      </c>
      <c r="N38" s="10" t="e">
        <f t="shared" si="61"/>
        <v>#NUM!</v>
      </c>
      <c r="O38" s="10" t="e">
        <f t="shared" si="62"/>
        <v>#NUM!</v>
      </c>
      <c r="P38" s="10" t="e">
        <f t="shared" si="63"/>
        <v>#NUM!</v>
      </c>
      <c r="Q38" s="10" t="e">
        <f t="shared" si="64"/>
        <v>#NUM!</v>
      </c>
      <c r="R38" s="10" t="e">
        <f t="shared" si="65"/>
        <v>#NUM!</v>
      </c>
      <c r="S38" s="10" t="e">
        <f t="shared" si="66"/>
        <v>#NUM!</v>
      </c>
      <c r="T38" s="10" t="e">
        <f t="shared" si="67"/>
        <v>#NUM!</v>
      </c>
    </row>
    <row r="39" spans="1:185">
      <c r="H39" s="10" t="e">
        <f t="shared" si="55"/>
        <v>#NUM!</v>
      </c>
      <c r="I39" s="9">
        <f t="shared" si="56"/>
        <v>0</v>
      </c>
      <c r="J39" s="9">
        <f t="shared" si="57"/>
        <v>0</v>
      </c>
      <c r="K39" s="10" t="e">
        <f t="shared" si="58"/>
        <v>#NUM!</v>
      </c>
      <c r="L39" s="10" t="e">
        <f t="shared" si="59"/>
        <v>#NUM!</v>
      </c>
      <c r="M39" s="10" t="e">
        <f t="shared" si="60"/>
        <v>#NUM!</v>
      </c>
      <c r="N39" s="10" t="e">
        <f t="shared" si="61"/>
        <v>#NUM!</v>
      </c>
      <c r="O39" s="10" t="e">
        <f t="shared" si="62"/>
        <v>#NUM!</v>
      </c>
      <c r="P39" s="10" t="e">
        <f t="shared" si="63"/>
        <v>#NUM!</v>
      </c>
      <c r="Q39" s="10" t="e">
        <f t="shared" si="64"/>
        <v>#NUM!</v>
      </c>
      <c r="R39" s="10" t="e">
        <f t="shared" si="65"/>
        <v>#NUM!</v>
      </c>
      <c r="S39" s="10" t="e">
        <f t="shared" si="66"/>
        <v>#NUM!</v>
      </c>
      <c r="T39" s="10" t="e">
        <f t="shared" si="67"/>
        <v>#NUM!</v>
      </c>
    </row>
    <row r="40" spans="1:185">
      <c r="H40" s="10" t="e">
        <f t="shared" si="55"/>
        <v>#NUM!</v>
      </c>
      <c r="I40" s="9">
        <f t="shared" si="56"/>
        <v>0</v>
      </c>
      <c r="J40" s="9">
        <f t="shared" si="57"/>
        <v>0</v>
      </c>
      <c r="K40" s="10" t="e">
        <f t="shared" si="58"/>
        <v>#NUM!</v>
      </c>
      <c r="L40" s="10" t="e">
        <f t="shared" si="59"/>
        <v>#NUM!</v>
      </c>
      <c r="M40" s="10" t="e">
        <f t="shared" si="60"/>
        <v>#NUM!</v>
      </c>
      <c r="N40" s="10" t="e">
        <f t="shared" si="61"/>
        <v>#NUM!</v>
      </c>
      <c r="O40" s="10" t="e">
        <f t="shared" si="62"/>
        <v>#NUM!</v>
      </c>
      <c r="P40" s="10" t="e">
        <f t="shared" si="63"/>
        <v>#NUM!</v>
      </c>
      <c r="Q40" s="10" t="e">
        <f t="shared" si="64"/>
        <v>#NUM!</v>
      </c>
      <c r="R40" s="10" t="e">
        <f t="shared" si="65"/>
        <v>#NUM!</v>
      </c>
      <c r="S40" s="10" t="e">
        <f t="shared" si="66"/>
        <v>#NUM!</v>
      </c>
      <c r="T40" s="10" t="e">
        <f t="shared" si="67"/>
        <v>#NUM!</v>
      </c>
    </row>
    <row r="41" spans="1:185">
      <c r="H41" s="10" t="e">
        <f t="shared" si="55"/>
        <v>#NUM!</v>
      </c>
      <c r="I41" s="9">
        <f t="shared" si="56"/>
        <v>0</v>
      </c>
      <c r="J41" s="9">
        <f t="shared" si="57"/>
        <v>0</v>
      </c>
      <c r="K41" s="10" t="e">
        <f t="shared" si="58"/>
        <v>#NUM!</v>
      </c>
      <c r="L41" s="10" t="e">
        <f t="shared" si="59"/>
        <v>#NUM!</v>
      </c>
      <c r="M41" s="10" t="e">
        <f t="shared" si="60"/>
        <v>#NUM!</v>
      </c>
      <c r="N41" s="10" t="e">
        <f t="shared" si="61"/>
        <v>#NUM!</v>
      </c>
      <c r="O41" s="10" t="e">
        <f t="shared" si="62"/>
        <v>#NUM!</v>
      </c>
      <c r="P41" s="10" t="e">
        <f t="shared" si="63"/>
        <v>#NUM!</v>
      </c>
      <c r="Q41" s="10" t="e">
        <f t="shared" si="64"/>
        <v>#NUM!</v>
      </c>
      <c r="R41" s="10" t="e">
        <f t="shared" si="65"/>
        <v>#NUM!</v>
      </c>
      <c r="S41" s="10" t="e">
        <f t="shared" si="66"/>
        <v>#NUM!</v>
      </c>
      <c r="T41" s="10" t="e">
        <f t="shared" si="67"/>
        <v>#NUM!</v>
      </c>
    </row>
    <row r="42" spans="1:185">
      <c r="H42" s="10" t="e">
        <f t="shared" si="55"/>
        <v>#NUM!</v>
      </c>
      <c r="I42" s="9">
        <f t="shared" si="56"/>
        <v>0</v>
      </c>
      <c r="J42" s="9">
        <f t="shared" si="57"/>
        <v>0</v>
      </c>
      <c r="K42" s="10" t="e">
        <f t="shared" si="58"/>
        <v>#NUM!</v>
      </c>
      <c r="L42" s="10" t="e">
        <f t="shared" si="59"/>
        <v>#NUM!</v>
      </c>
      <c r="M42" s="10" t="e">
        <f t="shared" si="60"/>
        <v>#NUM!</v>
      </c>
      <c r="N42" s="10" t="e">
        <f t="shared" si="61"/>
        <v>#NUM!</v>
      </c>
      <c r="O42" s="10" t="e">
        <f t="shared" si="62"/>
        <v>#NUM!</v>
      </c>
      <c r="P42" s="10" t="e">
        <f t="shared" si="63"/>
        <v>#NUM!</v>
      </c>
      <c r="Q42" s="10" t="e">
        <f t="shared" si="64"/>
        <v>#NUM!</v>
      </c>
      <c r="R42" s="10" t="e">
        <f t="shared" si="65"/>
        <v>#NUM!</v>
      </c>
      <c r="S42" s="10" t="e">
        <f t="shared" si="66"/>
        <v>#NUM!</v>
      </c>
      <c r="T42" s="10" t="e">
        <f t="shared" si="67"/>
        <v>#NUM!</v>
      </c>
    </row>
    <row r="43" spans="1:185">
      <c r="H43" s="10" t="e">
        <f t="shared" si="55"/>
        <v>#NUM!</v>
      </c>
      <c r="I43" s="9">
        <f t="shared" si="56"/>
        <v>0</v>
      </c>
      <c r="J43" s="9">
        <f t="shared" si="57"/>
        <v>0</v>
      </c>
      <c r="K43" s="10" t="e">
        <f t="shared" si="58"/>
        <v>#NUM!</v>
      </c>
      <c r="L43" s="10" t="e">
        <f t="shared" si="59"/>
        <v>#NUM!</v>
      </c>
      <c r="M43" s="10" t="e">
        <f t="shared" si="60"/>
        <v>#NUM!</v>
      </c>
      <c r="N43" s="10" t="e">
        <f t="shared" si="61"/>
        <v>#NUM!</v>
      </c>
      <c r="O43" s="10" t="e">
        <f t="shared" si="62"/>
        <v>#NUM!</v>
      </c>
      <c r="P43" s="10" t="e">
        <f t="shared" si="63"/>
        <v>#NUM!</v>
      </c>
      <c r="Q43" s="10" t="e">
        <f t="shared" si="64"/>
        <v>#NUM!</v>
      </c>
      <c r="R43" s="10" t="e">
        <f t="shared" si="65"/>
        <v>#NUM!</v>
      </c>
      <c r="S43" s="10" t="e">
        <f t="shared" si="66"/>
        <v>#NUM!</v>
      </c>
      <c r="T43" s="10" t="e">
        <f t="shared" si="67"/>
        <v>#NUM!</v>
      </c>
    </row>
    <row r="44" spans="1:185">
      <c r="H44" s="10" t="e">
        <f t="shared" si="55"/>
        <v>#NUM!</v>
      </c>
      <c r="I44" s="9">
        <f t="shared" si="56"/>
        <v>0</v>
      </c>
      <c r="J44" s="9">
        <f t="shared" si="57"/>
        <v>0</v>
      </c>
      <c r="K44" s="10" t="e">
        <f t="shared" si="58"/>
        <v>#NUM!</v>
      </c>
      <c r="L44" s="10" t="e">
        <f t="shared" si="59"/>
        <v>#NUM!</v>
      </c>
      <c r="M44" s="10" t="e">
        <f t="shared" si="60"/>
        <v>#NUM!</v>
      </c>
      <c r="N44" s="10" t="e">
        <f t="shared" si="61"/>
        <v>#NUM!</v>
      </c>
      <c r="O44" s="10" t="e">
        <f t="shared" si="62"/>
        <v>#NUM!</v>
      </c>
      <c r="P44" s="10" t="e">
        <f t="shared" si="63"/>
        <v>#NUM!</v>
      </c>
      <c r="Q44" s="10" t="e">
        <f t="shared" si="64"/>
        <v>#NUM!</v>
      </c>
      <c r="R44" s="10" t="e">
        <f t="shared" si="65"/>
        <v>#NUM!</v>
      </c>
      <c r="S44" s="10" t="e">
        <f t="shared" si="66"/>
        <v>#NUM!</v>
      </c>
      <c r="T44" s="10" t="e">
        <f t="shared" si="67"/>
        <v>#NUM!</v>
      </c>
    </row>
    <row r="45" spans="1:185">
      <c r="H45" s="10" t="e">
        <f t="shared" si="55"/>
        <v>#NUM!</v>
      </c>
      <c r="I45" s="9">
        <f t="shared" si="56"/>
        <v>0</v>
      </c>
      <c r="J45" s="9">
        <f t="shared" si="57"/>
        <v>0</v>
      </c>
      <c r="K45" s="10" t="e">
        <f t="shared" si="58"/>
        <v>#NUM!</v>
      </c>
      <c r="L45" s="10" t="e">
        <f t="shared" si="59"/>
        <v>#NUM!</v>
      </c>
      <c r="M45" s="10" t="e">
        <f t="shared" si="60"/>
        <v>#NUM!</v>
      </c>
      <c r="N45" s="10" t="e">
        <f t="shared" si="61"/>
        <v>#NUM!</v>
      </c>
      <c r="O45" s="10" t="e">
        <f t="shared" si="62"/>
        <v>#NUM!</v>
      </c>
      <c r="P45" s="10" t="e">
        <f t="shared" si="63"/>
        <v>#NUM!</v>
      </c>
      <c r="Q45" s="10" t="e">
        <f t="shared" si="64"/>
        <v>#NUM!</v>
      </c>
      <c r="R45" s="10" t="e">
        <f t="shared" si="65"/>
        <v>#NUM!</v>
      </c>
      <c r="S45" s="10" t="e">
        <f t="shared" si="66"/>
        <v>#NUM!</v>
      </c>
      <c r="T45" s="10" t="e">
        <f t="shared" si="67"/>
        <v>#NUM!</v>
      </c>
    </row>
    <row r="46" spans="1:185">
      <c r="H46" s="10" t="e">
        <f t="shared" si="55"/>
        <v>#NUM!</v>
      </c>
      <c r="I46" s="9">
        <f t="shared" si="56"/>
        <v>0</v>
      </c>
      <c r="J46" s="9">
        <f t="shared" si="57"/>
        <v>0</v>
      </c>
      <c r="K46" s="10" t="e">
        <f t="shared" si="58"/>
        <v>#NUM!</v>
      </c>
      <c r="L46" s="10" t="e">
        <f t="shared" si="59"/>
        <v>#NUM!</v>
      </c>
      <c r="M46" s="10" t="e">
        <f t="shared" si="60"/>
        <v>#NUM!</v>
      </c>
      <c r="N46" s="10" t="e">
        <f t="shared" si="61"/>
        <v>#NUM!</v>
      </c>
      <c r="O46" s="10" t="e">
        <f t="shared" si="62"/>
        <v>#NUM!</v>
      </c>
      <c r="P46" s="10" t="e">
        <f t="shared" si="63"/>
        <v>#NUM!</v>
      </c>
      <c r="Q46" s="10" t="e">
        <f t="shared" si="64"/>
        <v>#NUM!</v>
      </c>
      <c r="R46" s="10" t="e">
        <f t="shared" si="65"/>
        <v>#NUM!</v>
      </c>
      <c r="S46" s="10" t="e">
        <f t="shared" si="66"/>
        <v>#NUM!</v>
      </c>
      <c r="T46" s="10" t="e">
        <f t="shared" si="67"/>
        <v>#NUM!</v>
      </c>
    </row>
    <row r="47" spans="1:185">
      <c r="H47" s="10" t="e">
        <f t="shared" si="55"/>
        <v>#NUM!</v>
      </c>
      <c r="I47" s="9">
        <f t="shared" si="56"/>
        <v>0</v>
      </c>
      <c r="J47" s="9">
        <f t="shared" si="57"/>
        <v>0</v>
      </c>
      <c r="K47" s="10" t="e">
        <f t="shared" si="58"/>
        <v>#NUM!</v>
      </c>
      <c r="L47" s="10" t="e">
        <f t="shared" si="59"/>
        <v>#NUM!</v>
      </c>
      <c r="M47" s="10" t="e">
        <f t="shared" si="60"/>
        <v>#NUM!</v>
      </c>
      <c r="N47" s="10" t="e">
        <f t="shared" si="61"/>
        <v>#NUM!</v>
      </c>
      <c r="O47" s="10" t="e">
        <f t="shared" si="62"/>
        <v>#NUM!</v>
      </c>
      <c r="P47" s="10" t="e">
        <f t="shared" si="63"/>
        <v>#NUM!</v>
      </c>
      <c r="Q47" s="10" t="e">
        <f t="shared" si="64"/>
        <v>#NUM!</v>
      </c>
      <c r="R47" s="10" t="e">
        <f t="shared" si="65"/>
        <v>#NUM!</v>
      </c>
      <c r="S47" s="10" t="e">
        <f t="shared" si="66"/>
        <v>#NUM!</v>
      </c>
      <c r="T47" s="10" t="e">
        <f t="shared" si="67"/>
        <v>#NUM!</v>
      </c>
    </row>
    <row r="48" spans="1:185">
      <c r="H48" s="10" t="e">
        <f t="shared" si="55"/>
        <v>#NUM!</v>
      </c>
      <c r="I48" s="9">
        <f t="shared" si="56"/>
        <v>0</v>
      </c>
      <c r="J48" s="9">
        <f t="shared" si="57"/>
        <v>0</v>
      </c>
      <c r="K48" s="10" t="e">
        <f t="shared" si="58"/>
        <v>#NUM!</v>
      </c>
      <c r="L48" s="10" t="e">
        <f t="shared" si="59"/>
        <v>#NUM!</v>
      </c>
      <c r="M48" s="10" t="e">
        <f t="shared" si="60"/>
        <v>#NUM!</v>
      </c>
      <c r="N48" s="10" t="e">
        <f t="shared" si="61"/>
        <v>#NUM!</v>
      </c>
      <c r="O48" s="10" t="e">
        <f t="shared" si="62"/>
        <v>#NUM!</v>
      </c>
      <c r="P48" s="10" t="e">
        <f t="shared" si="63"/>
        <v>#NUM!</v>
      </c>
      <c r="Q48" s="10" t="e">
        <f t="shared" si="64"/>
        <v>#NUM!</v>
      </c>
      <c r="R48" s="10" t="e">
        <f t="shared" si="65"/>
        <v>#NUM!</v>
      </c>
      <c r="S48" s="10" t="e">
        <f t="shared" si="66"/>
        <v>#NUM!</v>
      </c>
      <c r="T48" s="10" t="e">
        <f t="shared" si="67"/>
        <v>#NUM!</v>
      </c>
    </row>
    <row r="49" spans="8:20">
      <c r="H49" s="10" t="e">
        <f t="shared" si="55"/>
        <v>#NUM!</v>
      </c>
      <c r="I49" s="9">
        <f t="shared" si="56"/>
        <v>0</v>
      </c>
      <c r="J49" s="9">
        <f t="shared" si="57"/>
        <v>0</v>
      </c>
      <c r="K49" s="10" t="e">
        <f t="shared" si="58"/>
        <v>#NUM!</v>
      </c>
      <c r="L49" s="10" t="e">
        <f t="shared" si="59"/>
        <v>#NUM!</v>
      </c>
      <c r="M49" s="10" t="e">
        <f t="shared" si="60"/>
        <v>#NUM!</v>
      </c>
      <c r="N49" s="10" t="e">
        <f t="shared" si="61"/>
        <v>#NUM!</v>
      </c>
      <c r="O49" s="10" t="e">
        <f t="shared" si="62"/>
        <v>#NUM!</v>
      </c>
      <c r="P49" s="10" t="e">
        <f t="shared" si="63"/>
        <v>#NUM!</v>
      </c>
      <c r="Q49" s="10" t="e">
        <f t="shared" si="64"/>
        <v>#NUM!</v>
      </c>
      <c r="R49" s="10" t="e">
        <f t="shared" si="65"/>
        <v>#NUM!</v>
      </c>
      <c r="S49" s="10" t="e">
        <f t="shared" si="66"/>
        <v>#NUM!</v>
      </c>
      <c r="T49" s="10" t="e">
        <f t="shared" si="67"/>
        <v>#NUM!</v>
      </c>
    </row>
    <row r="50" spans="8:20">
      <c r="H50" s="10" t="e">
        <f t="shared" si="55"/>
        <v>#NUM!</v>
      </c>
      <c r="I50" s="9">
        <f t="shared" si="56"/>
        <v>0</v>
      </c>
      <c r="J50" s="9">
        <f t="shared" si="57"/>
        <v>0</v>
      </c>
      <c r="K50" s="10" t="e">
        <f t="shared" si="58"/>
        <v>#NUM!</v>
      </c>
      <c r="L50" s="10" t="e">
        <f t="shared" si="59"/>
        <v>#NUM!</v>
      </c>
      <c r="M50" s="10" t="e">
        <f t="shared" si="60"/>
        <v>#NUM!</v>
      </c>
      <c r="N50" s="10" t="e">
        <f t="shared" si="61"/>
        <v>#NUM!</v>
      </c>
      <c r="O50" s="10" t="e">
        <f t="shared" si="62"/>
        <v>#NUM!</v>
      </c>
      <c r="P50" s="10" t="e">
        <f t="shared" si="63"/>
        <v>#NUM!</v>
      </c>
      <c r="Q50" s="10" t="e">
        <f t="shared" si="64"/>
        <v>#NUM!</v>
      </c>
      <c r="R50" s="10" t="e">
        <f t="shared" si="65"/>
        <v>#NUM!</v>
      </c>
      <c r="S50" s="10" t="e">
        <f t="shared" si="66"/>
        <v>#NUM!</v>
      </c>
      <c r="T50" s="10" t="e">
        <f t="shared" si="67"/>
        <v>#NUM!</v>
      </c>
    </row>
    <row r="51" spans="8:20">
      <c r="H51" s="10" t="e">
        <f t="shared" si="55"/>
        <v>#NUM!</v>
      </c>
      <c r="I51" s="9">
        <f t="shared" si="56"/>
        <v>0</v>
      </c>
      <c r="J51" s="9">
        <f t="shared" si="57"/>
        <v>0</v>
      </c>
      <c r="K51" s="10" t="e">
        <f t="shared" si="58"/>
        <v>#NUM!</v>
      </c>
      <c r="L51" s="10" t="e">
        <f t="shared" si="59"/>
        <v>#NUM!</v>
      </c>
      <c r="M51" s="10" t="e">
        <f t="shared" si="60"/>
        <v>#NUM!</v>
      </c>
      <c r="N51" s="10" t="e">
        <f t="shared" si="61"/>
        <v>#NUM!</v>
      </c>
      <c r="O51" s="10" t="e">
        <f t="shared" si="62"/>
        <v>#NUM!</v>
      </c>
      <c r="P51" s="10" t="e">
        <f t="shared" si="63"/>
        <v>#NUM!</v>
      </c>
      <c r="Q51" s="10" t="e">
        <f t="shared" si="64"/>
        <v>#NUM!</v>
      </c>
      <c r="R51" s="10" t="e">
        <f t="shared" si="65"/>
        <v>#NUM!</v>
      </c>
      <c r="S51" s="10" t="e">
        <f t="shared" si="66"/>
        <v>#NUM!</v>
      </c>
      <c r="T51" s="10" t="e">
        <f t="shared" si="67"/>
        <v>#NUM!</v>
      </c>
    </row>
    <row r="52" spans="8:20">
      <c r="H52" s="10" t="e">
        <f t="shared" si="55"/>
        <v>#NUM!</v>
      </c>
      <c r="I52" s="9">
        <f t="shared" si="56"/>
        <v>0</v>
      </c>
      <c r="J52" s="9">
        <f t="shared" si="57"/>
        <v>0</v>
      </c>
      <c r="K52" s="10" t="e">
        <f t="shared" si="58"/>
        <v>#NUM!</v>
      </c>
      <c r="L52" s="10" t="e">
        <f t="shared" si="59"/>
        <v>#NUM!</v>
      </c>
      <c r="M52" s="10" t="e">
        <f t="shared" si="60"/>
        <v>#NUM!</v>
      </c>
      <c r="N52" s="10" t="e">
        <f t="shared" si="61"/>
        <v>#NUM!</v>
      </c>
      <c r="O52" s="10" t="e">
        <f t="shared" si="62"/>
        <v>#NUM!</v>
      </c>
      <c r="P52" s="10" t="e">
        <f t="shared" si="63"/>
        <v>#NUM!</v>
      </c>
      <c r="Q52" s="10" t="e">
        <f t="shared" si="64"/>
        <v>#NUM!</v>
      </c>
      <c r="R52" s="10" t="e">
        <f t="shared" si="65"/>
        <v>#NUM!</v>
      </c>
      <c r="S52" s="10" t="e">
        <f t="shared" si="66"/>
        <v>#NUM!</v>
      </c>
      <c r="T52" s="10" t="e">
        <f t="shared" si="67"/>
        <v>#NUM!</v>
      </c>
    </row>
    <row r="53" spans="8:20">
      <c r="H53" s="10" t="e">
        <f t="shared" si="55"/>
        <v>#NUM!</v>
      </c>
      <c r="I53" s="9">
        <f t="shared" si="56"/>
        <v>0</v>
      </c>
      <c r="J53" s="9">
        <f t="shared" si="57"/>
        <v>0</v>
      </c>
      <c r="K53" s="10" t="e">
        <f t="shared" si="58"/>
        <v>#NUM!</v>
      </c>
      <c r="L53" s="10" t="e">
        <f t="shared" si="59"/>
        <v>#NUM!</v>
      </c>
      <c r="M53" s="10" t="e">
        <f t="shared" si="60"/>
        <v>#NUM!</v>
      </c>
      <c r="N53" s="10" t="e">
        <f t="shared" si="61"/>
        <v>#NUM!</v>
      </c>
      <c r="O53" s="10" t="e">
        <f t="shared" si="62"/>
        <v>#NUM!</v>
      </c>
      <c r="P53" s="10" t="e">
        <f t="shared" si="63"/>
        <v>#NUM!</v>
      </c>
      <c r="Q53" s="10" t="e">
        <f t="shared" si="64"/>
        <v>#NUM!</v>
      </c>
      <c r="R53" s="10" t="e">
        <f t="shared" si="65"/>
        <v>#NUM!</v>
      </c>
      <c r="S53" s="10" t="e">
        <f t="shared" si="66"/>
        <v>#NUM!</v>
      </c>
      <c r="T53" s="10" t="e">
        <f t="shared" si="67"/>
        <v>#NUM!</v>
      </c>
    </row>
    <row r="54" spans="8:20">
      <c r="H54" s="10" t="e">
        <f t="shared" si="55"/>
        <v>#NUM!</v>
      </c>
      <c r="I54" s="9">
        <f t="shared" si="56"/>
        <v>0</v>
      </c>
      <c r="J54" s="9">
        <f t="shared" si="57"/>
        <v>0</v>
      </c>
      <c r="K54" s="10" t="e">
        <f t="shared" si="58"/>
        <v>#NUM!</v>
      </c>
      <c r="L54" s="10" t="e">
        <f t="shared" si="59"/>
        <v>#NUM!</v>
      </c>
      <c r="M54" s="10" t="e">
        <f t="shared" si="60"/>
        <v>#NUM!</v>
      </c>
      <c r="N54" s="10" t="e">
        <f t="shared" si="61"/>
        <v>#NUM!</v>
      </c>
      <c r="O54" s="10" t="e">
        <f t="shared" si="62"/>
        <v>#NUM!</v>
      </c>
      <c r="P54" s="10" t="e">
        <f t="shared" si="63"/>
        <v>#NUM!</v>
      </c>
      <c r="Q54" s="10" t="e">
        <f t="shared" si="64"/>
        <v>#NUM!</v>
      </c>
      <c r="R54" s="10" t="e">
        <f t="shared" si="65"/>
        <v>#NUM!</v>
      </c>
      <c r="S54" s="10" t="e">
        <f t="shared" si="66"/>
        <v>#NUM!</v>
      </c>
      <c r="T54" s="10" t="e">
        <f t="shared" si="67"/>
        <v>#NUM!</v>
      </c>
    </row>
    <row r="55" spans="8:20">
      <c r="H55" s="10" t="e">
        <f t="shared" si="55"/>
        <v>#NUM!</v>
      </c>
      <c r="I55" s="9">
        <f t="shared" si="56"/>
        <v>0</v>
      </c>
      <c r="J55" s="9">
        <f t="shared" si="57"/>
        <v>0</v>
      </c>
      <c r="K55" s="10" t="e">
        <f t="shared" si="58"/>
        <v>#NUM!</v>
      </c>
      <c r="L55" s="10" t="e">
        <f t="shared" si="59"/>
        <v>#NUM!</v>
      </c>
      <c r="M55" s="10" t="e">
        <f t="shared" si="60"/>
        <v>#NUM!</v>
      </c>
      <c r="N55" s="10" t="e">
        <f t="shared" si="61"/>
        <v>#NUM!</v>
      </c>
      <c r="O55" s="10" t="e">
        <f t="shared" si="62"/>
        <v>#NUM!</v>
      </c>
      <c r="P55" s="10" t="e">
        <f t="shared" si="63"/>
        <v>#NUM!</v>
      </c>
      <c r="Q55" s="10" t="e">
        <f t="shared" si="64"/>
        <v>#NUM!</v>
      </c>
      <c r="R55" s="10" t="e">
        <f t="shared" si="65"/>
        <v>#NUM!</v>
      </c>
      <c r="S55" s="10" t="e">
        <f t="shared" si="66"/>
        <v>#NUM!</v>
      </c>
      <c r="T55" s="10" t="e">
        <f t="shared" si="67"/>
        <v>#NUM!</v>
      </c>
    </row>
  </sheetData>
  <autoFilter ref="G9:G55"/>
  <sortState ref="A10:JW32">
    <sortCondition descending="1" ref="H10:H32"/>
    <sortCondition ref="F10:F32"/>
  </sortState>
  <phoneticPr fontId="0" type="noConversion"/>
  <conditionalFormatting sqref="K10:T55">
    <cfRule type="cellIs" dxfId="55" priority="23" stopIfTrue="1" operator="equal">
      <formula>#REF!</formula>
    </cfRule>
    <cfRule type="cellIs" dxfId="54" priority="24" stopIfTrue="1" operator="equal">
      <formula>#REF!</formula>
    </cfRule>
    <cfRule type="cellIs" dxfId="53" priority="25" stopIfTrue="1" operator="equal">
      <formula>#REF!</formula>
    </cfRule>
  </conditionalFormatting>
  <conditionalFormatting sqref="I10:I55">
    <cfRule type="expression" dxfId="52" priority="29" stopIfTrue="1">
      <formula>O10&gt;0</formula>
    </cfRule>
  </conditionalFormatting>
  <conditionalFormatting sqref="J10:U10 U11:U34 J11:T55">
    <cfRule type="cellIs" dxfId="51" priority="21" operator="equal">
      <formula>0</formula>
    </cfRule>
  </conditionalFormatting>
  <conditionalFormatting sqref="K10:U10 U11:U34 K11:T55">
    <cfRule type="cellIs" dxfId="50" priority="18" stopIfTrue="1" operator="equal">
      <formula>#REF!</formula>
    </cfRule>
    <cfRule type="cellIs" dxfId="49" priority="19" stopIfTrue="1" operator="equal">
      <formula>#REF!</formula>
    </cfRule>
    <cfRule type="cellIs" dxfId="48" priority="20" stopIfTrue="1" operator="equal">
      <formula>#REF!</formula>
    </cfRule>
  </conditionalFormatting>
  <conditionalFormatting sqref="I10:I55">
    <cfRule type="expression" dxfId="47" priority="17" stopIfTrue="1">
      <formula>#REF!&gt;0</formula>
    </cfRule>
  </conditionalFormatting>
  <conditionalFormatting sqref="I10:I55">
    <cfRule type="expression" dxfId="46" priority="15" stopIfTrue="1">
      <formula>U10&gt;0</formula>
    </cfRule>
  </conditionalFormatting>
  <conditionalFormatting sqref="I10:I55">
    <cfRule type="expression" dxfId="45" priority="14" stopIfTrue="1">
      <formula>O10&gt;0</formula>
    </cfRule>
  </conditionalFormatting>
  <conditionalFormatting sqref="K10:T55">
    <cfRule type="cellIs" dxfId="44" priority="12" stopIfTrue="1" operator="equal">
      <formula>0</formula>
    </cfRule>
  </conditionalFormatting>
  <conditionalFormatting sqref="I10:I55">
    <cfRule type="expression" dxfId="43" priority="11" stopIfTrue="1">
      <formula>O10&gt;0</formula>
    </cfRule>
  </conditionalFormatting>
  <conditionalFormatting sqref="K10:T55">
    <cfRule type="cellIs" dxfId="42" priority="8" stopIfTrue="1" operator="equal">
      <formula>#REF!</formula>
    </cfRule>
    <cfRule type="cellIs" dxfId="41" priority="9" stopIfTrue="1" operator="equal">
      <formula>#REF!</formula>
    </cfRule>
    <cfRule type="cellIs" dxfId="40" priority="10" stopIfTrue="1" operator="equal">
      <formula>#REF!</formula>
    </cfRule>
  </conditionalFormatting>
  <conditionalFormatting sqref="I10:J55">
    <cfRule type="cellIs" dxfId="39" priority="7" stopIfTrue="1" operator="greaterThan">
      <formula>4</formula>
    </cfRule>
  </conditionalFormatting>
  <conditionalFormatting sqref="I10:T55">
    <cfRule type="cellIs" dxfId="38" priority="6" stopIfTrue="1" operator="equal">
      <formula>0</formula>
    </cfRule>
  </conditionalFormatting>
  <conditionalFormatting sqref="K10:T55">
    <cfRule type="cellIs" dxfId="37" priority="5" stopIfTrue="1" operator="equal">
      <formula>0</formula>
    </cfRule>
  </conditionalFormatting>
  <conditionalFormatting sqref="E10:E34">
    <cfRule type="containsErrors" dxfId="36" priority="3">
      <formula>ISERROR(E10)</formula>
    </cfRule>
    <cfRule type="cellIs" dxfId="35" priority="4" stopIfTrue="1" operator="equal">
      <formula>"↔"</formula>
    </cfRule>
  </conditionalFormatting>
  <conditionalFormatting sqref="E10:E34">
    <cfRule type="containsText" dxfId="34" priority="2" stopIfTrue="1" operator="containsText" text="↓">
      <formula>NOT(ISERROR(SEARCH("↓",E10)))</formula>
    </cfRule>
  </conditionalFormatting>
  <conditionalFormatting sqref="E10:E34">
    <cfRule type="containsText" dxfId="33" priority="1" stopIfTrue="1" operator="containsText" text="↑">
      <formula>NOT(ISERROR(SEARCH("↑",E10)))</formula>
    </cfRule>
  </conditionalFormatting>
  <printOptions gridLines="1"/>
  <pageMargins left="0.23622047244094491" right="7.874015748031496E-2" top="1.6929133858267718" bottom="1.6141732283464567" header="0.59055118110236227" footer="0.55118110236220474"/>
  <pageSetup paperSize="9" scale="94" fitToHeight="3" orientation="portrait" horizontalDpi="300" verticalDpi="300" r:id="rId1"/>
  <headerFooter alignWithMargins="0">
    <oddHeader>&amp;L&amp;"Arial Narrow,Normal"&amp;28&amp;G&amp;CITU African Points List
Women's standings&amp;R&amp;"Arial Narrow,Normal"&amp;28&amp;D</oddHeader>
    <oddFooter>&amp;C&amp;G&amp;R&amp;"Myriad Pro,Normal"&amp;12Page &amp;P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JS70"/>
  <sheetViews>
    <sheetView tabSelected="1" topLeftCell="C1" workbookViewId="0">
      <pane xSplit="10950" ySplit="4890" topLeftCell="X10" activePane="bottomLeft"/>
      <selection sqref="A1:XFD1048576"/>
      <selection pane="topRight" activeCell="AI1" sqref="AI1"/>
      <selection pane="bottomLeft" activeCell="F37" sqref="F37"/>
      <selection pane="bottomRight" activeCell="EH40" sqref="EH40"/>
    </sheetView>
  </sheetViews>
  <sheetFormatPr baseColWidth="10" defaultColWidth="4.7109375" defaultRowHeight="12.75"/>
  <cols>
    <col min="1" max="1" width="4.42578125" style="1" customWidth="1"/>
    <col min="2" max="2" width="9.5703125" style="1" customWidth="1"/>
    <col min="3" max="4" width="5.85546875" style="1" customWidth="1"/>
    <col min="5" max="5" width="5.85546875" style="6" customWidth="1"/>
    <col min="6" max="6" width="24.5703125" style="1" customWidth="1"/>
    <col min="7" max="8" width="8" style="1" customWidth="1"/>
    <col min="9" max="9" width="4.7109375" style="1"/>
    <col min="10" max="10" width="5.85546875" style="1" customWidth="1"/>
    <col min="11" max="11" width="6.42578125" style="1" customWidth="1"/>
    <col min="12" max="12" width="6.7109375" style="1" customWidth="1"/>
    <col min="13" max="13" width="6.5703125" style="1" customWidth="1"/>
    <col min="14" max="14" width="5.85546875" style="1" customWidth="1"/>
    <col min="15" max="15" width="5.42578125" style="1" customWidth="1"/>
    <col min="16" max="16" width="6.140625" style="1" customWidth="1"/>
    <col min="17" max="17" width="5.42578125" style="1" customWidth="1"/>
    <col min="18" max="18" width="5.85546875" style="1" customWidth="1"/>
    <col min="19" max="20" width="4.85546875" style="1" customWidth="1"/>
    <col min="21" max="21" width="4.85546875" style="1" bestFit="1" customWidth="1"/>
    <col min="22" max="22" width="6.28515625" style="1" customWidth="1"/>
    <col min="23" max="33" width="6.28515625" customWidth="1"/>
    <col min="34" max="44" width="6.28515625" style="1" customWidth="1"/>
    <col min="45" max="45" width="6.28515625" customWidth="1"/>
    <col min="46" max="89" width="6.28515625" style="1" customWidth="1"/>
    <col min="90" max="91" width="6.28515625" customWidth="1"/>
    <col min="92" max="115" width="6.28515625" style="1" customWidth="1"/>
    <col min="116" max="116" width="6.5703125" bestFit="1" customWidth="1"/>
    <col min="117" max="117" width="7" bestFit="1" customWidth="1"/>
    <col min="118" max="119" width="4.7109375" style="1"/>
    <col min="120" max="121" width="6.140625" style="1" bestFit="1" customWidth="1"/>
    <col min="122" max="123" width="6.140625" style="1" customWidth="1"/>
    <col min="124" max="137" width="4.7109375" style="1"/>
    <col min="138" max="138" width="6.140625" style="1" bestFit="1" customWidth="1"/>
    <col min="139" max="177" width="4.7109375" style="1"/>
    <col min="180" max="16384" width="4.7109375" style="1"/>
  </cols>
  <sheetData>
    <row r="1" spans="1:279" s="9" customFormat="1">
      <c r="E1" s="16"/>
      <c r="H1" s="10"/>
      <c r="I1" s="10" t="s">
        <v>61</v>
      </c>
      <c r="K1" s="10" t="s">
        <v>61</v>
      </c>
      <c r="L1" s="10" t="s">
        <v>61</v>
      </c>
      <c r="M1" s="10" t="s">
        <v>61</v>
      </c>
      <c r="N1" s="10" t="s">
        <v>61</v>
      </c>
      <c r="O1" s="10" t="s">
        <v>61</v>
      </c>
      <c r="P1" s="10" t="s">
        <v>132</v>
      </c>
      <c r="Q1" s="10" t="s">
        <v>132</v>
      </c>
      <c r="R1" s="10" t="s">
        <v>132</v>
      </c>
      <c r="S1" s="10" t="s">
        <v>132</v>
      </c>
      <c r="T1" s="10" t="s">
        <v>132</v>
      </c>
      <c r="U1"/>
      <c r="V1" s="17">
        <v>1</v>
      </c>
      <c r="W1" s="17">
        <f>DL1</f>
        <v>1</v>
      </c>
      <c r="X1" s="17">
        <f>DM1</f>
        <v>1</v>
      </c>
      <c r="Y1" s="17">
        <v>1</v>
      </c>
      <c r="Z1" s="17">
        <v>1</v>
      </c>
      <c r="AA1" s="17">
        <f>DP1</f>
        <v>1</v>
      </c>
      <c r="AB1" s="17">
        <f>DQ1</f>
        <v>1</v>
      </c>
      <c r="AC1" s="17">
        <f>DR1</f>
        <v>1</v>
      </c>
      <c r="AD1" s="17">
        <f>DS1</f>
        <v>1</v>
      </c>
      <c r="AE1" s="17">
        <v>1</v>
      </c>
      <c r="AF1" s="17">
        <v>1</v>
      </c>
      <c r="AG1" s="17">
        <v>1</v>
      </c>
      <c r="AH1" s="17">
        <v>1</v>
      </c>
      <c r="AI1" s="17">
        <v>0.33329999999999999</v>
      </c>
      <c r="AJ1" s="17">
        <v>0.33329999999999999</v>
      </c>
      <c r="AK1" s="17">
        <v>0.33329999999999999</v>
      </c>
      <c r="AL1" s="17">
        <v>0.33329999999999999</v>
      </c>
      <c r="AM1" s="17">
        <v>0.33329999999999999</v>
      </c>
      <c r="AN1" s="17">
        <v>0.33329999999999999</v>
      </c>
      <c r="AO1" s="17">
        <v>0.33329999999999999</v>
      </c>
      <c r="AP1" s="17">
        <v>0.33329999999999999</v>
      </c>
      <c r="AQ1" s="17">
        <v>0.33329999999999999</v>
      </c>
      <c r="AR1" s="17">
        <v>0.33329999999999999</v>
      </c>
      <c r="AS1" s="17">
        <f>EH1</f>
        <v>0.33329999999999999</v>
      </c>
      <c r="AT1" s="17">
        <v>0.33329999999999999</v>
      </c>
      <c r="AU1" s="17">
        <v>0.33329999999999999</v>
      </c>
      <c r="AV1" s="17">
        <v>0</v>
      </c>
      <c r="AW1" s="17">
        <v>0</v>
      </c>
      <c r="AX1" s="17">
        <v>0</v>
      </c>
      <c r="AY1" s="17">
        <v>0</v>
      </c>
      <c r="AZ1" s="17">
        <v>0</v>
      </c>
      <c r="BA1" s="17">
        <v>0</v>
      </c>
      <c r="BB1" s="17">
        <v>0</v>
      </c>
      <c r="BC1" s="17">
        <v>0</v>
      </c>
      <c r="BD1" s="17">
        <v>0</v>
      </c>
      <c r="BE1" s="17">
        <v>0</v>
      </c>
      <c r="BF1" s="17">
        <v>0</v>
      </c>
      <c r="BG1" s="17">
        <v>0</v>
      </c>
      <c r="BH1" s="17">
        <v>0</v>
      </c>
      <c r="BI1" s="17">
        <v>0</v>
      </c>
      <c r="BJ1" s="17">
        <v>0</v>
      </c>
      <c r="BK1" s="17">
        <v>0</v>
      </c>
      <c r="BL1" s="17">
        <v>0</v>
      </c>
      <c r="BM1" s="17">
        <v>0</v>
      </c>
      <c r="BN1" s="17">
        <v>0</v>
      </c>
      <c r="BO1" s="17">
        <v>0</v>
      </c>
      <c r="BP1" s="17">
        <v>0</v>
      </c>
      <c r="BQ1" s="17">
        <v>0</v>
      </c>
      <c r="BR1" s="17">
        <v>0</v>
      </c>
      <c r="BS1" s="17">
        <v>0</v>
      </c>
      <c r="BT1" s="17">
        <v>0</v>
      </c>
      <c r="BU1" s="17">
        <v>0</v>
      </c>
      <c r="BV1" s="17">
        <v>0</v>
      </c>
      <c r="BW1" s="17">
        <v>0</v>
      </c>
      <c r="BX1" s="17">
        <v>0</v>
      </c>
      <c r="BY1" s="17">
        <v>0</v>
      </c>
      <c r="BZ1" s="17">
        <v>0</v>
      </c>
      <c r="CA1" s="17">
        <v>0</v>
      </c>
      <c r="CB1" s="17">
        <v>0</v>
      </c>
      <c r="CC1" s="17">
        <v>0</v>
      </c>
      <c r="CD1" s="17">
        <v>0</v>
      </c>
      <c r="CE1" s="17">
        <v>0</v>
      </c>
      <c r="CF1" s="17">
        <v>0</v>
      </c>
      <c r="CG1" s="17">
        <v>0</v>
      </c>
      <c r="CH1" s="17">
        <v>0</v>
      </c>
      <c r="CI1" s="17">
        <v>0</v>
      </c>
      <c r="CJ1" s="17">
        <v>0.33329999999999999</v>
      </c>
      <c r="CK1" s="17">
        <v>0.33329999999999999</v>
      </c>
      <c r="CL1" s="17">
        <v>0.33329999999999999</v>
      </c>
      <c r="CM1" s="17">
        <v>0.33329999999999999</v>
      </c>
      <c r="CN1" s="17">
        <v>0.33329999999999999</v>
      </c>
      <c r="CO1" s="17">
        <v>0.33329999999999999</v>
      </c>
      <c r="CP1" s="17">
        <v>0.33329999999999999</v>
      </c>
      <c r="CQ1" s="17">
        <v>0.33329999999999999</v>
      </c>
      <c r="CR1" s="17">
        <v>0.33329999999999999</v>
      </c>
      <c r="CS1" s="17">
        <v>0.33329999999999999</v>
      </c>
      <c r="CT1" s="17">
        <v>0.33329999999999999</v>
      </c>
      <c r="CU1" s="17">
        <v>0.33329999999999999</v>
      </c>
      <c r="CV1" s="17">
        <v>0.33329999999999999</v>
      </c>
      <c r="CW1" s="17">
        <v>0.33329999999999999</v>
      </c>
      <c r="CX1" s="17">
        <v>0.33329999999999999</v>
      </c>
      <c r="CY1" s="17">
        <v>0.33329999999999999</v>
      </c>
      <c r="CZ1" s="17">
        <v>0.33329999999999999</v>
      </c>
      <c r="DA1" s="17">
        <v>0.33329999999999999</v>
      </c>
      <c r="DB1" s="17">
        <v>0.33329999999999999</v>
      </c>
      <c r="DC1" s="17">
        <v>0.33329999999999999</v>
      </c>
      <c r="DD1" s="17">
        <v>0.33329999999999999</v>
      </c>
      <c r="DE1" s="17">
        <v>0.33329999999999999</v>
      </c>
      <c r="DF1" s="17">
        <v>0.33329999999999999</v>
      </c>
      <c r="DG1" s="17">
        <v>0.33329999999999999</v>
      </c>
      <c r="DH1" s="17">
        <v>0.33329999999999999</v>
      </c>
      <c r="DI1" s="17">
        <v>0.33329999999999999</v>
      </c>
      <c r="DJ1" s="17">
        <v>0.33329999999999999</v>
      </c>
      <c r="DK1" s="17">
        <v>0.33329999999999999</v>
      </c>
      <c r="DL1" s="17">
        <v>1</v>
      </c>
      <c r="DM1" s="17">
        <v>1</v>
      </c>
      <c r="DN1"/>
      <c r="DO1"/>
      <c r="DP1">
        <v>1</v>
      </c>
      <c r="DQ1">
        <v>1</v>
      </c>
      <c r="DR1">
        <v>1</v>
      </c>
      <c r="DS1">
        <v>1</v>
      </c>
      <c r="DT1"/>
      <c r="DU1"/>
      <c r="DV1"/>
      <c r="DW1"/>
      <c r="DX1"/>
      <c r="DY1"/>
      <c r="DZ1"/>
      <c r="EA1"/>
      <c r="EB1"/>
      <c r="EC1"/>
      <c r="ED1"/>
      <c r="EE1"/>
      <c r="EF1"/>
      <c r="EG1" s="17"/>
      <c r="EH1" s="17">
        <v>0.33329999999999999</v>
      </c>
      <c r="EI1"/>
      <c r="EJ1"/>
      <c r="EK1"/>
      <c r="EL1"/>
      <c r="EM1"/>
    </row>
    <row r="2" spans="1:279">
      <c r="F2" s="9" t="s">
        <v>48</v>
      </c>
      <c r="G2" s="9" t="s">
        <v>0</v>
      </c>
      <c r="H2" s="10"/>
      <c r="I2" s="10" t="s">
        <v>131</v>
      </c>
      <c r="J2" s="9"/>
      <c r="K2" s="10" t="s">
        <v>131</v>
      </c>
      <c r="L2" s="10" t="s">
        <v>131</v>
      </c>
      <c r="M2" s="10" t="s">
        <v>131</v>
      </c>
      <c r="N2" s="10" t="s">
        <v>131</v>
      </c>
      <c r="O2" s="10" t="s">
        <v>131</v>
      </c>
      <c r="P2" s="10" t="s">
        <v>62</v>
      </c>
      <c r="Q2" s="10" t="s">
        <v>62</v>
      </c>
      <c r="R2" s="10" t="s">
        <v>62</v>
      </c>
      <c r="S2" s="10" t="s">
        <v>62</v>
      </c>
      <c r="T2" s="10" t="s">
        <v>62</v>
      </c>
      <c r="U2"/>
      <c r="V2" s="1" t="s">
        <v>0</v>
      </c>
      <c r="W2" s="17" t="str">
        <f t="shared" ref="W2:X9" si="0">DL2</f>
        <v>2015 11 07</v>
      </c>
      <c r="X2" s="17" t="str">
        <f t="shared" si="0"/>
        <v>2015 10 24</v>
      </c>
      <c r="Y2" s="1" t="s">
        <v>255</v>
      </c>
      <c r="Z2" s="1" t="s">
        <v>254</v>
      </c>
      <c r="AA2" s="17" t="str">
        <f t="shared" ref="AA2:AD9" si="1">DP2</f>
        <v>2015 05 09</v>
      </c>
      <c r="AB2" s="17" t="str">
        <f t="shared" si="1"/>
        <v>2015 05 09</v>
      </c>
      <c r="AC2" s="17" t="str">
        <f t="shared" si="1"/>
        <v>2015 04 12</v>
      </c>
      <c r="AD2" s="17" t="str">
        <f t="shared" si="1"/>
        <v>2015 03 28</v>
      </c>
      <c r="AE2" s="1" t="s">
        <v>246</v>
      </c>
      <c r="AF2" s="1" t="s">
        <v>239</v>
      </c>
      <c r="AG2" s="1" t="s">
        <v>239</v>
      </c>
      <c r="AH2" s="1" t="s">
        <v>234</v>
      </c>
      <c r="AI2" s="1" t="s">
        <v>221</v>
      </c>
      <c r="AJ2" s="1" t="s">
        <v>225</v>
      </c>
      <c r="AK2" s="1" t="s">
        <v>219</v>
      </c>
      <c r="AL2" s="1" t="s">
        <v>215</v>
      </c>
      <c r="AM2" s="1" t="s">
        <v>210</v>
      </c>
      <c r="AN2" s="1" t="s">
        <v>206</v>
      </c>
      <c r="AO2" s="1" t="s">
        <v>206</v>
      </c>
      <c r="AP2" s="1" t="s">
        <v>203</v>
      </c>
      <c r="AQ2" s="1" t="s">
        <v>203</v>
      </c>
      <c r="AR2" s="1" t="s">
        <v>202</v>
      </c>
      <c r="AS2" s="17" t="str">
        <f t="shared" ref="AS2:AS9" si="2">EH2</f>
        <v>2014 03 09</v>
      </c>
      <c r="AT2" s="1" t="s">
        <v>199</v>
      </c>
      <c r="AU2" s="1" t="s">
        <v>192</v>
      </c>
      <c r="AV2" s="1" t="s">
        <v>183</v>
      </c>
      <c r="AW2" s="1" t="s">
        <v>180</v>
      </c>
      <c r="AX2" s="1" t="s">
        <v>177</v>
      </c>
      <c r="AY2" s="1" t="s">
        <v>169</v>
      </c>
      <c r="AZ2" s="1" t="s">
        <v>169</v>
      </c>
      <c r="BA2" s="1" t="s">
        <v>164</v>
      </c>
      <c r="BB2" s="1" t="s">
        <v>164</v>
      </c>
      <c r="BC2" s="1" t="s">
        <v>163</v>
      </c>
      <c r="BD2" s="1" t="s">
        <v>187</v>
      </c>
      <c r="BE2" s="1" t="s">
        <v>161</v>
      </c>
      <c r="BF2" s="1" t="s">
        <v>159</v>
      </c>
      <c r="BG2" s="1" t="s">
        <v>152</v>
      </c>
      <c r="BH2" s="1" t="s">
        <v>152</v>
      </c>
      <c r="BI2" s="1" t="s">
        <v>148</v>
      </c>
      <c r="BJ2" s="1" t="s">
        <v>148</v>
      </c>
      <c r="BK2" s="1" t="s">
        <v>142</v>
      </c>
      <c r="BL2" s="1" t="s">
        <v>138</v>
      </c>
      <c r="BM2" s="1" t="s">
        <v>138</v>
      </c>
      <c r="BN2" s="1" t="s">
        <v>133</v>
      </c>
      <c r="BO2" s="1" t="s">
        <v>133</v>
      </c>
      <c r="BP2" s="1" t="s">
        <v>129</v>
      </c>
      <c r="BQ2" s="1" t="s">
        <v>128</v>
      </c>
      <c r="BR2" s="1" t="s">
        <v>125</v>
      </c>
      <c r="BS2" s="1" t="s">
        <v>123</v>
      </c>
      <c r="BT2" s="1" t="s">
        <v>119</v>
      </c>
      <c r="BU2" s="1" t="s">
        <v>112</v>
      </c>
      <c r="BV2" s="1" t="s">
        <v>59</v>
      </c>
      <c r="BW2" s="1" t="s">
        <v>59</v>
      </c>
      <c r="BX2" s="1" t="s">
        <v>58</v>
      </c>
      <c r="BY2" s="1" t="s">
        <v>55</v>
      </c>
      <c r="BZ2" s="1" t="s">
        <v>53</v>
      </c>
      <c r="CA2" s="1" t="s">
        <v>48</v>
      </c>
      <c r="CB2" s="1" t="s">
        <v>48</v>
      </c>
      <c r="CC2" s="1" t="s">
        <v>45</v>
      </c>
      <c r="CD2" s="1" t="s">
        <v>42</v>
      </c>
      <c r="CE2" s="1" t="s">
        <v>36</v>
      </c>
      <c r="CF2" s="1" t="s">
        <v>34</v>
      </c>
      <c r="CG2" s="1" t="s">
        <v>25</v>
      </c>
      <c r="CH2" s="1" t="s">
        <v>25</v>
      </c>
      <c r="CI2" s="1" t="s">
        <v>31</v>
      </c>
      <c r="CL2" s="1"/>
      <c r="CM2" s="1"/>
      <c r="DL2" s="1" t="s">
        <v>267</v>
      </c>
      <c r="DM2" s="1" t="s">
        <v>255</v>
      </c>
      <c r="DP2" s="1" t="s">
        <v>259</v>
      </c>
      <c r="DQ2" s="1" t="s">
        <v>259</v>
      </c>
      <c r="DR2" s="1" t="s">
        <v>262</v>
      </c>
      <c r="DS2" s="1" t="s">
        <v>264</v>
      </c>
      <c r="EH2" s="1" t="s">
        <v>275</v>
      </c>
      <c r="FV2" s="1"/>
      <c r="FW2" s="1"/>
    </row>
    <row r="3" spans="1:279">
      <c r="F3" s="9"/>
      <c r="G3" s="9" t="s">
        <v>1</v>
      </c>
      <c r="H3" s="10"/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/>
      <c r="V3" s="1" t="s">
        <v>1</v>
      </c>
      <c r="W3" s="17" t="str">
        <f t="shared" si="0"/>
        <v>Siwane, Badr</v>
      </c>
      <c r="X3" s="17" t="str">
        <f t="shared" si="0"/>
        <v>Coetzee, Drikus</v>
      </c>
      <c r="Y3" s="1" t="s">
        <v>256</v>
      </c>
      <c r="Z3" s="1" t="s">
        <v>211</v>
      </c>
      <c r="AA3" s="17" t="str">
        <f t="shared" si="1"/>
        <v>Sullwald, Wian</v>
      </c>
      <c r="AB3" s="17" t="str">
        <f t="shared" si="1"/>
        <v>Schoeman, Henri</v>
      </c>
      <c r="AC3" s="17" t="str">
        <f t="shared" si="1"/>
        <v>Sullwald, Wlan</v>
      </c>
      <c r="AD3" s="17" t="str">
        <f t="shared" si="1"/>
        <v>Steffens, Lionel</v>
      </c>
      <c r="AE3" s="1" t="s">
        <v>247</v>
      </c>
      <c r="AF3" s="1" t="s">
        <v>178</v>
      </c>
      <c r="AG3" s="1" t="s">
        <v>211</v>
      </c>
      <c r="AH3" s="1" t="s">
        <v>143</v>
      </c>
      <c r="AI3" s="1" t="s">
        <v>224</v>
      </c>
      <c r="AJ3" s="1" t="s">
        <v>229</v>
      </c>
      <c r="AK3" s="1" t="s">
        <v>21</v>
      </c>
      <c r="AL3" s="1" t="s">
        <v>216</v>
      </c>
      <c r="AM3" s="1" t="s">
        <v>24</v>
      </c>
      <c r="AN3" s="1" t="s">
        <v>143</v>
      </c>
      <c r="AO3" s="1" t="s">
        <v>207</v>
      </c>
      <c r="AP3" s="1" t="s">
        <v>27</v>
      </c>
      <c r="AQ3" s="1" t="s">
        <v>27</v>
      </c>
      <c r="AR3" s="1" t="s">
        <v>178</v>
      </c>
      <c r="AS3" s="17" t="str">
        <f t="shared" si="2"/>
        <v>Gray, Mike</v>
      </c>
      <c r="AT3" s="1" t="s">
        <v>200</v>
      </c>
      <c r="AU3" s="1" t="s">
        <v>27</v>
      </c>
      <c r="AV3" s="1" t="s">
        <v>184</v>
      </c>
      <c r="AW3" s="1" t="s">
        <v>143</v>
      </c>
      <c r="AX3" s="1" t="s">
        <v>139</v>
      </c>
      <c r="AY3" s="1" t="s">
        <v>170</v>
      </c>
      <c r="AZ3" s="1" t="s">
        <v>143</v>
      </c>
      <c r="BA3" s="1" t="s">
        <v>143</v>
      </c>
      <c r="BB3" s="1" t="s">
        <v>143</v>
      </c>
      <c r="BC3" s="1" t="s">
        <v>27</v>
      </c>
      <c r="BD3" s="1" t="s">
        <v>178</v>
      </c>
      <c r="BE3" s="1" t="s">
        <v>143</v>
      </c>
      <c r="BF3" s="1" t="s">
        <v>160</v>
      </c>
      <c r="BG3" s="1" t="s">
        <v>120</v>
      </c>
      <c r="BH3" s="1" t="s">
        <v>27</v>
      </c>
      <c r="BI3" s="1" t="s">
        <v>149</v>
      </c>
      <c r="BJ3" s="1" t="s">
        <v>149</v>
      </c>
      <c r="BK3" s="1" t="s">
        <v>27</v>
      </c>
      <c r="BL3" s="1" t="s">
        <v>26</v>
      </c>
      <c r="BM3" s="1" t="s">
        <v>139</v>
      </c>
      <c r="BN3" s="1" t="s">
        <v>130</v>
      </c>
      <c r="BO3" s="1" t="s">
        <v>130</v>
      </c>
      <c r="BP3" s="1" t="s">
        <v>130</v>
      </c>
      <c r="BQ3" s="1" t="s">
        <v>21</v>
      </c>
      <c r="BR3" s="1" t="s">
        <v>21</v>
      </c>
      <c r="BS3" s="1" t="s">
        <v>21</v>
      </c>
      <c r="BT3" s="1" t="s">
        <v>27</v>
      </c>
      <c r="BU3" s="1" t="s">
        <v>29</v>
      </c>
      <c r="BV3" s="1" t="s">
        <v>26</v>
      </c>
      <c r="BW3" s="1" t="s">
        <v>60</v>
      </c>
      <c r="BX3" s="1" t="s">
        <v>14</v>
      </c>
      <c r="BY3" s="1" t="s">
        <v>21</v>
      </c>
      <c r="BZ3" s="1" t="s">
        <v>21</v>
      </c>
      <c r="CA3" s="1" t="s">
        <v>27</v>
      </c>
      <c r="CB3" s="1" t="s">
        <v>14</v>
      </c>
      <c r="CC3" s="1" t="s">
        <v>47</v>
      </c>
      <c r="CD3" s="1" t="s">
        <v>24</v>
      </c>
      <c r="CE3" s="1" t="s">
        <v>40</v>
      </c>
      <c r="CF3" s="1" t="s">
        <v>29</v>
      </c>
      <c r="CG3" s="1" t="s">
        <v>24</v>
      </c>
      <c r="CH3" s="1" t="s">
        <v>28</v>
      </c>
      <c r="CI3" s="1" t="s">
        <v>32</v>
      </c>
      <c r="CL3" s="1"/>
      <c r="CM3" s="1"/>
      <c r="DL3" s="1" t="s">
        <v>256</v>
      </c>
      <c r="DM3" s="1" t="s">
        <v>178</v>
      </c>
      <c r="DP3" s="1" t="s">
        <v>207</v>
      </c>
      <c r="DQ3" s="1" t="s">
        <v>143</v>
      </c>
      <c r="DR3" s="1" t="s">
        <v>144</v>
      </c>
      <c r="DS3" s="1" t="s">
        <v>271</v>
      </c>
      <c r="EH3" s="1" t="s">
        <v>276</v>
      </c>
      <c r="FV3" s="1"/>
      <c r="FW3" s="1"/>
    </row>
    <row r="4" spans="1:279">
      <c r="F4" s="9"/>
      <c r="G4" s="9" t="s">
        <v>2</v>
      </c>
      <c r="H4" s="10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/>
      <c r="V4" s="1" t="s">
        <v>84</v>
      </c>
      <c r="W4" s="17" t="str">
        <f t="shared" si="0"/>
        <v>MAR</v>
      </c>
      <c r="X4" s="17" t="str">
        <f t="shared" si="0"/>
        <v>NAM</v>
      </c>
      <c r="Y4" s="1" t="s">
        <v>51</v>
      </c>
      <c r="Z4" s="1" t="s">
        <v>15</v>
      </c>
      <c r="AA4" s="17" t="str">
        <f t="shared" si="1"/>
        <v>RSA</v>
      </c>
      <c r="AB4" s="17" t="str">
        <f t="shared" si="1"/>
        <v>RSA</v>
      </c>
      <c r="AC4" s="17" t="str">
        <f t="shared" si="1"/>
        <v>RSA</v>
      </c>
      <c r="AD4" s="17" t="str">
        <f t="shared" si="1"/>
        <v xml:space="preserve">ZIM </v>
      </c>
      <c r="AE4" s="1" t="s">
        <v>248</v>
      </c>
      <c r="AF4" s="1" t="s">
        <v>241</v>
      </c>
      <c r="AG4" s="1" t="s">
        <v>15</v>
      </c>
      <c r="AH4" s="1" t="s">
        <v>15</v>
      </c>
      <c r="AI4" s="1" t="s">
        <v>17</v>
      </c>
      <c r="AJ4" s="1" t="s">
        <v>227</v>
      </c>
      <c r="AK4" s="1" t="s">
        <v>51</v>
      </c>
      <c r="AL4" s="1" t="s">
        <v>15</v>
      </c>
      <c r="AM4" s="1" t="s">
        <v>15</v>
      </c>
      <c r="AN4" s="1" t="s">
        <v>15</v>
      </c>
      <c r="AO4" s="1" t="s">
        <v>15</v>
      </c>
      <c r="AP4" s="1" t="s">
        <v>15</v>
      </c>
      <c r="AQ4" s="1" t="s">
        <v>15</v>
      </c>
      <c r="AR4" s="1" t="s">
        <v>16</v>
      </c>
      <c r="AS4" s="17" t="str">
        <f t="shared" si="2"/>
        <v>ZIM</v>
      </c>
      <c r="AT4" s="1" t="s">
        <v>15</v>
      </c>
      <c r="AU4" s="1" t="s">
        <v>15</v>
      </c>
      <c r="AV4" s="1" t="s">
        <v>17</v>
      </c>
      <c r="AW4" s="1" t="s">
        <v>15</v>
      </c>
      <c r="AX4" s="1" t="s">
        <v>15</v>
      </c>
      <c r="AY4" s="1" t="s">
        <v>171</v>
      </c>
      <c r="AZ4" s="1" t="s">
        <v>15</v>
      </c>
      <c r="BA4" s="1" t="s">
        <v>15</v>
      </c>
      <c r="BB4" s="1" t="s">
        <v>15</v>
      </c>
      <c r="BC4" s="1" t="s">
        <v>15</v>
      </c>
      <c r="BD4" s="1" t="s">
        <v>16</v>
      </c>
      <c r="BE4" s="1" t="s">
        <v>15</v>
      </c>
      <c r="BF4" s="1" t="s">
        <v>51</v>
      </c>
      <c r="BG4" s="1" t="s">
        <v>15</v>
      </c>
      <c r="BH4" s="1" t="s">
        <v>15</v>
      </c>
      <c r="BI4" s="1" t="s">
        <v>15</v>
      </c>
      <c r="BJ4" s="1" t="s">
        <v>15</v>
      </c>
      <c r="BK4" s="1" t="s">
        <v>15</v>
      </c>
      <c r="BL4" s="1" t="s">
        <v>17</v>
      </c>
      <c r="BM4" s="1" t="s">
        <v>15</v>
      </c>
      <c r="BN4" s="1" t="s">
        <v>15</v>
      </c>
      <c r="BO4" s="1" t="s">
        <v>15</v>
      </c>
      <c r="BP4" s="1" t="s">
        <v>15</v>
      </c>
      <c r="BQ4" s="1" t="s">
        <v>51</v>
      </c>
      <c r="BR4" s="1" t="s">
        <v>51</v>
      </c>
      <c r="BS4" s="1" t="s">
        <v>51</v>
      </c>
      <c r="BT4" s="1" t="s">
        <v>15</v>
      </c>
      <c r="BU4" s="1" t="s">
        <v>15</v>
      </c>
      <c r="BV4" s="1" t="s">
        <v>17</v>
      </c>
      <c r="BW4" s="1" t="s">
        <v>17</v>
      </c>
      <c r="BX4" s="1" t="s">
        <v>15</v>
      </c>
      <c r="BY4" s="1" t="s">
        <v>51</v>
      </c>
      <c r="BZ4" s="1" t="s">
        <v>51</v>
      </c>
      <c r="CA4" s="1" t="s">
        <v>15</v>
      </c>
      <c r="CB4" s="1" t="s">
        <v>15</v>
      </c>
      <c r="CC4" s="1" t="s">
        <v>15</v>
      </c>
      <c r="CD4" s="1" t="s">
        <v>15</v>
      </c>
      <c r="CE4" s="1" t="s">
        <v>37</v>
      </c>
      <c r="CF4" s="1" t="s">
        <v>15</v>
      </c>
      <c r="CG4" s="1" t="s">
        <v>15</v>
      </c>
      <c r="CH4" s="1" t="s">
        <v>15</v>
      </c>
      <c r="CI4" s="1" t="s">
        <v>15</v>
      </c>
      <c r="CL4" s="1"/>
      <c r="CM4" s="1"/>
      <c r="DL4" s="1" t="s">
        <v>51</v>
      </c>
      <c r="DM4" s="1" t="s">
        <v>16</v>
      </c>
      <c r="DP4" s="1" t="s">
        <v>15</v>
      </c>
      <c r="DQ4" s="1" t="s">
        <v>15</v>
      </c>
      <c r="DR4" s="1" t="s">
        <v>15</v>
      </c>
      <c r="DS4" s="1" t="s">
        <v>272</v>
      </c>
      <c r="EH4" s="1" t="s">
        <v>20</v>
      </c>
      <c r="FV4" s="1"/>
      <c r="FW4" s="1"/>
    </row>
    <row r="5" spans="1:279" s="2" customFormat="1">
      <c r="E5" s="7"/>
      <c r="F5" s="11"/>
      <c r="G5" s="11" t="s">
        <v>3</v>
      </c>
      <c r="H5" s="10"/>
      <c r="I5" s="11"/>
      <c r="J5" s="11"/>
      <c r="K5" s="10"/>
      <c r="L5" s="10"/>
      <c r="M5" s="10"/>
      <c r="N5" s="10"/>
      <c r="O5" s="10"/>
      <c r="P5" s="10"/>
      <c r="Q5" s="10"/>
      <c r="R5" s="10"/>
      <c r="S5" s="10"/>
      <c r="T5" s="10"/>
      <c r="U5" s="11"/>
      <c r="V5" s="2">
        <v>0.46609953703703699</v>
      </c>
      <c r="W5" s="2">
        <f t="shared" si="0"/>
        <v>7.962962962962962E-2</v>
      </c>
      <c r="X5" s="2">
        <f t="shared" si="0"/>
        <v>9.1099537037037034E-2</v>
      </c>
      <c r="Y5" s="2">
        <v>4.148148148148148E-2</v>
      </c>
      <c r="Z5" s="2">
        <v>3.9745370370370368E-2</v>
      </c>
      <c r="AA5" s="2">
        <f t="shared" si="1"/>
        <v>7.9490740740740737E-2</v>
      </c>
      <c r="AB5" s="2">
        <f t="shared" si="1"/>
        <v>7.7974537037037037E-2</v>
      </c>
      <c r="AC5" s="2">
        <f t="shared" si="1"/>
        <v>8.5752314814814823E-2</v>
      </c>
      <c r="AD5" s="2">
        <f t="shared" si="1"/>
        <v>5.7847222222222223E-2</v>
      </c>
      <c r="AE5" s="2">
        <v>5.2384259259259262E-2</v>
      </c>
      <c r="AF5" s="2">
        <v>8.2835648148148144E-2</v>
      </c>
      <c r="AG5" s="2">
        <v>4.0902777777777781E-2</v>
      </c>
      <c r="AH5" s="2">
        <v>4.1458333333333333E-2</v>
      </c>
      <c r="AI5" s="2">
        <v>8.8900462962962959E-2</v>
      </c>
      <c r="AJ5" s="2">
        <v>0.11290509259259258</v>
      </c>
      <c r="AK5" s="2">
        <v>8.2280092592592599E-2</v>
      </c>
      <c r="AL5" s="2">
        <v>4.3240740740740739E-2</v>
      </c>
      <c r="AM5" s="2">
        <v>3.982638888888889E-2</v>
      </c>
      <c r="AN5" s="2">
        <v>8.3506944444444453E-2</v>
      </c>
      <c r="AO5" s="2">
        <v>8.5023148148148153E-2</v>
      </c>
      <c r="AP5" s="2">
        <v>7.6898148148148146E-2</v>
      </c>
      <c r="AQ5" s="2">
        <v>7.6898148148148146E-2</v>
      </c>
      <c r="AR5" s="2">
        <v>8.6597222222222214E-2</v>
      </c>
      <c r="AS5" s="2">
        <f t="shared" si="2"/>
        <v>9.6909722222222217E-2</v>
      </c>
      <c r="AT5" s="2">
        <v>3.8935185185185191E-2</v>
      </c>
      <c r="AU5" s="2">
        <v>4.2662037037037033E-2</v>
      </c>
      <c r="AV5" s="2">
        <v>9.2500000000000013E-2</v>
      </c>
      <c r="AW5" s="2">
        <v>8.4537037037037036E-2</v>
      </c>
      <c r="AX5" s="2">
        <v>7.7499999999999999E-2</v>
      </c>
      <c r="AY5" s="2">
        <v>9.4606481481481486E-2</v>
      </c>
      <c r="AZ5" s="2">
        <v>7.9328703703703707E-2</v>
      </c>
      <c r="BA5" s="2">
        <v>8.1284722222222217E-2</v>
      </c>
      <c r="BB5" s="2">
        <v>8.1284722222222217E-2</v>
      </c>
      <c r="BC5" s="2">
        <v>3.7048611111111109E-2</v>
      </c>
      <c r="BD5" s="2">
        <v>8.7800925925925921E-2</v>
      </c>
      <c r="BE5" s="2">
        <v>8.6319444444444449E-2</v>
      </c>
      <c r="BF5" s="2">
        <v>8.4895833333333337E-2</v>
      </c>
      <c r="BG5" s="2">
        <v>8.4525462962962969E-2</v>
      </c>
      <c r="BH5" s="2">
        <v>7.8379629629629632E-2</v>
      </c>
      <c r="BI5" s="2">
        <v>8.2789351851851864E-2</v>
      </c>
      <c r="BJ5" s="2">
        <v>8.2789351851851864E-2</v>
      </c>
      <c r="BK5" s="2">
        <v>3.8055555555555558E-2</v>
      </c>
      <c r="BL5" s="2">
        <v>0.46609953703703699</v>
      </c>
      <c r="BM5" s="2">
        <v>8.2118055555555555E-2</v>
      </c>
      <c r="BN5" s="2">
        <v>7.90162037037037E-2</v>
      </c>
      <c r="BO5" s="2">
        <v>7.90162037037037E-2</v>
      </c>
      <c r="BP5" s="2">
        <v>8.5671296296296287E-2</v>
      </c>
      <c r="BQ5" s="2">
        <v>8.0983796296296304E-2</v>
      </c>
      <c r="BR5" s="2">
        <v>3.7523148148148146E-2</v>
      </c>
      <c r="BS5" s="2">
        <v>8.2245370370370371E-2</v>
      </c>
      <c r="BT5" s="2">
        <v>8.1759259259259254E-2</v>
      </c>
      <c r="BU5" s="2">
        <v>8.1157407407407414E-2</v>
      </c>
      <c r="BV5" s="2">
        <v>9.1226851851851851E-2</v>
      </c>
      <c r="BW5" s="2">
        <v>8.7233796296296295E-2</v>
      </c>
      <c r="BX5" s="2">
        <v>8.7488425925925928E-2</v>
      </c>
      <c r="BY5" s="2">
        <v>7.7048611111111109E-2</v>
      </c>
      <c r="BZ5" s="2">
        <v>4.3518518518518519E-2</v>
      </c>
      <c r="CA5" s="2">
        <v>8.3553240740740733E-2</v>
      </c>
      <c r="CB5" s="2">
        <v>8.0497685185185186E-2</v>
      </c>
      <c r="CC5" s="2">
        <v>7.5046296296296292E-2</v>
      </c>
      <c r="CD5" s="2">
        <v>8.4768518518518521E-2</v>
      </c>
      <c r="CE5" s="2">
        <v>0.10108796296296296</v>
      </c>
      <c r="CF5" s="2">
        <v>8.6064814814814816E-2</v>
      </c>
      <c r="CG5" s="2">
        <v>7.9814814814814811E-2</v>
      </c>
      <c r="CH5" s="2">
        <v>7.72337962962963E-2</v>
      </c>
      <c r="CI5" s="2">
        <v>7.633101851851852E-2</v>
      </c>
      <c r="CJ5" s="2">
        <v>0.46609953703703699</v>
      </c>
      <c r="CK5" s="2">
        <v>0.46609953703703699</v>
      </c>
      <c r="CL5" s="2">
        <v>0.46609953703703699</v>
      </c>
      <c r="CM5" s="2">
        <v>0.46609953703703699</v>
      </c>
      <c r="CN5" s="2">
        <v>0.46609953703703699</v>
      </c>
      <c r="CO5" s="2">
        <v>0.46609953703703699</v>
      </c>
      <c r="CP5" s="2">
        <v>0.46609953703703699</v>
      </c>
      <c r="CQ5" s="2">
        <v>0.46609953703703699</v>
      </c>
      <c r="CR5" s="2">
        <v>0.46609953703703699</v>
      </c>
      <c r="CS5" s="2">
        <v>0.46609953703703699</v>
      </c>
      <c r="CT5" s="2">
        <v>0.46609953703703699</v>
      </c>
      <c r="CU5" s="2">
        <v>0.46609953703703699</v>
      </c>
      <c r="CV5" s="2">
        <v>0.46609953703703699</v>
      </c>
      <c r="CW5" s="2">
        <v>0.46609953703703699</v>
      </c>
      <c r="CX5" s="2">
        <v>0.46609953703703699</v>
      </c>
      <c r="CY5" s="2">
        <v>0.46609953703703699</v>
      </c>
      <c r="CZ5" s="2">
        <v>0.46609953703703699</v>
      </c>
      <c r="DA5" s="2">
        <v>0.46609953703703699</v>
      </c>
      <c r="DB5" s="2">
        <v>0.46609953703703699</v>
      </c>
      <c r="DC5" s="2">
        <v>0.46609953703703699</v>
      </c>
      <c r="DD5" s="2">
        <v>0.46609953703703699</v>
      </c>
      <c r="DE5" s="2">
        <v>0.46609953703703699</v>
      </c>
      <c r="DF5" s="2">
        <v>0.46609953703703699</v>
      </c>
      <c r="DG5" s="2">
        <v>0.46609953703703699</v>
      </c>
      <c r="DH5" s="2">
        <v>0.46609953703703699</v>
      </c>
      <c r="DI5" s="2">
        <v>0.46609953703703699</v>
      </c>
      <c r="DJ5" s="2">
        <v>0.46609953703703699</v>
      </c>
      <c r="DK5" s="2">
        <v>0.46609953703703699</v>
      </c>
      <c r="DL5" s="2">
        <v>7.962962962962962E-2</v>
      </c>
      <c r="DM5" s="2">
        <v>9.1099537037037034E-2</v>
      </c>
      <c r="DP5" s="2">
        <v>7.9490740740740737E-2</v>
      </c>
      <c r="DQ5" s="2">
        <v>7.7974537037037037E-2</v>
      </c>
      <c r="DR5" s="2">
        <v>8.5752314814814823E-2</v>
      </c>
      <c r="DS5" s="2">
        <v>5.7847222222222223E-2</v>
      </c>
      <c r="EH5" s="2">
        <v>9.6909722222222217E-2</v>
      </c>
    </row>
    <row r="6" spans="1:279" s="2" customFormat="1">
      <c r="E6" s="7"/>
      <c r="F6" s="11"/>
      <c r="G6" s="11" t="s">
        <v>4</v>
      </c>
      <c r="H6" s="10"/>
      <c r="I6" s="11"/>
      <c r="J6" s="11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  <c r="V6" s="2">
        <f t="shared" ref="V6:BT6" si="3">V5*1.05</f>
        <v>0.48940451388888884</v>
      </c>
      <c r="W6" s="2">
        <f t="shared" si="0"/>
        <v>8.3611111111111108E-2</v>
      </c>
      <c r="X6" s="2">
        <f t="shared" si="0"/>
        <v>9.565451388888889E-2</v>
      </c>
      <c r="Y6" s="2">
        <f t="shared" si="3"/>
        <v>4.3555555555555556E-2</v>
      </c>
      <c r="Z6" s="2">
        <f t="shared" si="3"/>
        <v>4.1732638888888889E-2</v>
      </c>
      <c r="AA6" s="2">
        <f t="shared" si="1"/>
        <v>8.3465277777777777E-2</v>
      </c>
      <c r="AB6" s="2">
        <f t="shared" si="1"/>
        <v>8.1873263888888895E-2</v>
      </c>
      <c r="AC6" s="2">
        <f t="shared" si="1"/>
        <v>9.0039930555555564E-2</v>
      </c>
      <c r="AD6" s="2">
        <f t="shared" si="1"/>
        <v>6.073958333333334E-2</v>
      </c>
      <c r="AE6" s="2">
        <f t="shared" ref="AE6" si="4">AE5*1.05</f>
        <v>5.5003472222222224E-2</v>
      </c>
      <c r="AF6" s="2">
        <f t="shared" ref="AF6" si="5">AF5*1.05</f>
        <v>8.6977430555555554E-2</v>
      </c>
      <c r="AG6" s="2">
        <f t="shared" si="3"/>
        <v>4.2947916666666669E-2</v>
      </c>
      <c r="AH6" s="2">
        <f t="shared" si="3"/>
        <v>4.353125E-2</v>
      </c>
      <c r="AI6" s="2">
        <f t="shared" si="3"/>
        <v>9.3345486111111112E-2</v>
      </c>
      <c r="AJ6" s="2">
        <f t="shared" ref="AJ6" si="6">AJ5*1.05</f>
        <v>0.11855034722222221</v>
      </c>
      <c r="AK6" s="2">
        <f t="shared" si="3"/>
        <v>8.639409722222223E-2</v>
      </c>
      <c r="AL6" s="2">
        <f t="shared" si="3"/>
        <v>4.5402777777777778E-2</v>
      </c>
      <c r="AM6" s="2">
        <f t="shared" si="3"/>
        <v>4.1817708333333335E-2</v>
      </c>
      <c r="AN6" s="2">
        <f t="shared" si="3"/>
        <v>8.7682291666666676E-2</v>
      </c>
      <c r="AO6" s="2">
        <f t="shared" si="3"/>
        <v>8.9274305555555558E-2</v>
      </c>
      <c r="AP6" s="2">
        <f t="shared" si="3"/>
        <v>8.0743055555555554E-2</v>
      </c>
      <c r="AQ6" s="2">
        <f t="shared" ref="AQ6" si="7">AQ5*1.05</f>
        <v>8.0743055555555554E-2</v>
      </c>
      <c r="AR6" s="2">
        <f t="shared" si="3"/>
        <v>9.0927083333333325E-2</v>
      </c>
      <c r="AS6" s="2">
        <f t="shared" si="2"/>
        <v>0.10175520833333333</v>
      </c>
      <c r="AT6" s="2">
        <f t="shared" si="3"/>
        <v>4.088194444444445E-2</v>
      </c>
      <c r="AU6" s="2">
        <f t="shared" si="3"/>
        <v>4.4795138888888884E-2</v>
      </c>
      <c r="AV6" s="2">
        <f t="shared" si="3"/>
        <v>9.7125000000000017E-2</v>
      </c>
      <c r="AW6" s="2">
        <f t="shared" si="3"/>
        <v>8.8763888888888892E-2</v>
      </c>
      <c r="AX6" s="2">
        <f t="shared" si="3"/>
        <v>8.1375000000000003E-2</v>
      </c>
      <c r="AY6" s="2">
        <f t="shared" si="3"/>
        <v>9.933680555555556E-2</v>
      </c>
      <c r="AZ6" s="2">
        <f t="shared" si="3"/>
        <v>8.3295138888888898E-2</v>
      </c>
      <c r="BA6" s="2">
        <f t="shared" si="3"/>
        <v>8.5348958333333336E-2</v>
      </c>
      <c r="BB6" s="2">
        <f t="shared" ref="BB6" si="8">BB5*1.05</f>
        <v>8.5348958333333336E-2</v>
      </c>
      <c r="BC6" s="2">
        <f t="shared" si="3"/>
        <v>3.8901041666666664E-2</v>
      </c>
      <c r="BD6" s="2">
        <f t="shared" ref="BD6" si="9">BD5*1.05</f>
        <v>9.2190972222222223E-2</v>
      </c>
      <c r="BE6" s="2">
        <f t="shared" si="3"/>
        <v>9.0635416666666677E-2</v>
      </c>
      <c r="BF6" s="2">
        <f t="shared" si="3"/>
        <v>8.9140625000000001E-2</v>
      </c>
      <c r="BG6" s="2">
        <f t="shared" si="3"/>
        <v>8.8751736111111118E-2</v>
      </c>
      <c r="BH6" s="2">
        <f t="shared" si="3"/>
        <v>8.2298611111111114E-2</v>
      </c>
      <c r="BI6" s="2">
        <f t="shared" ref="BI6" si="10">BI5*1.05</f>
        <v>8.6928819444444458E-2</v>
      </c>
      <c r="BJ6" s="2">
        <f t="shared" si="3"/>
        <v>8.6928819444444458E-2</v>
      </c>
      <c r="BK6" s="2">
        <f t="shared" si="3"/>
        <v>3.9958333333333339E-2</v>
      </c>
      <c r="BL6" s="2">
        <f t="shared" si="3"/>
        <v>0.48940451388888884</v>
      </c>
      <c r="BM6" s="2">
        <f t="shared" si="3"/>
        <v>8.6223958333333336E-2</v>
      </c>
      <c r="BN6" s="2">
        <f t="shared" si="3"/>
        <v>8.2967013888888885E-2</v>
      </c>
      <c r="BO6" s="2">
        <f t="shared" si="3"/>
        <v>8.2967013888888885E-2</v>
      </c>
      <c r="BP6" s="2">
        <f t="shared" si="3"/>
        <v>8.9954861111111103E-2</v>
      </c>
      <c r="BQ6" s="2">
        <f t="shared" si="3"/>
        <v>8.5032986111111125E-2</v>
      </c>
      <c r="BR6" s="2">
        <f t="shared" si="3"/>
        <v>3.9399305555555555E-2</v>
      </c>
      <c r="BS6" s="2">
        <f t="shared" si="3"/>
        <v>8.6357638888888894E-2</v>
      </c>
      <c r="BT6" s="2">
        <f t="shared" si="3"/>
        <v>8.5847222222222214E-2</v>
      </c>
      <c r="BU6" s="2">
        <f t="shared" ref="BU6" si="11">BU5*1.05</f>
        <v>8.5215277777777793E-2</v>
      </c>
      <c r="BV6" s="2">
        <f t="shared" ref="BV6:CE6" si="12">BV5*1.05</f>
        <v>9.5788194444444447E-2</v>
      </c>
      <c r="BW6" s="2">
        <f t="shared" si="12"/>
        <v>9.159548611111111E-2</v>
      </c>
      <c r="BX6" s="2">
        <f t="shared" si="12"/>
        <v>9.1862847222222224E-2</v>
      </c>
      <c r="BY6" s="2">
        <f t="shared" si="12"/>
        <v>8.0901041666666673E-2</v>
      </c>
      <c r="BZ6" s="2">
        <f t="shared" si="12"/>
        <v>4.5694444444444447E-2</v>
      </c>
      <c r="CA6" s="2">
        <f t="shared" si="12"/>
        <v>8.7730902777777772E-2</v>
      </c>
      <c r="CB6" s="2">
        <f t="shared" si="12"/>
        <v>8.4522569444444445E-2</v>
      </c>
      <c r="CC6" s="2">
        <f t="shared" si="12"/>
        <v>7.8798611111111111E-2</v>
      </c>
      <c r="CD6" s="2">
        <f t="shared" si="12"/>
        <v>8.9006944444444444E-2</v>
      </c>
      <c r="CE6" s="2">
        <f t="shared" si="12"/>
        <v>0.10614236111111111</v>
      </c>
      <c r="CF6" s="2">
        <f>CF5*1.05</f>
        <v>9.0368055555555563E-2</v>
      </c>
      <c r="CG6" s="2">
        <f>CG5*1.05</f>
        <v>8.380555555555555E-2</v>
      </c>
      <c r="CH6" s="2">
        <f>CH5*1.05</f>
        <v>8.1095486111111115E-2</v>
      </c>
      <c r="CI6" s="2">
        <f t="shared" ref="CI6" si="13">CI5*1.05</f>
        <v>8.0147569444444455E-2</v>
      </c>
      <c r="CJ6" s="2">
        <f t="shared" ref="CJ6:DK6" si="14">CJ5*1.05</f>
        <v>0.48940451388888884</v>
      </c>
      <c r="CK6" s="2">
        <f t="shared" si="14"/>
        <v>0.48940451388888884</v>
      </c>
      <c r="CL6" s="2">
        <f t="shared" si="14"/>
        <v>0.48940451388888884</v>
      </c>
      <c r="CM6" s="2">
        <f t="shared" si="14"/>
        <v>0.48940451388888884</v>
      </c>
      <c r="CN6" s="2">
        <f t="shared" si="14"/>
        <v>0.48940451388888884</v>
      </c>
      <c r="CO6" s="2">
        <f t="shared" si="14"/>
        <v>0.48940451388888884</v>
      </c>
      <c r="CP6" s="2">
        <f t="shared" si="14"/>
        <v>0.48940451388888884</v>
      </c>
      <c r="CQ6" s="2">
        <f t="shared" si="14"/>
        <v>0.48940451388888884</v>
      </c>
      <c r="CR6" s="2">
        <f t="shared" si="14"/>
        <v>0.48940451388888884</v>
      </c>
      <c r="CS6" s="2">
        <f t="shared" si="14"/>
        <v>0.48940451388888884</v>
      </c>
      <c r="CT6" s="2">
        <f t="shared" si="14"/>
        <v>0.48940451388888884</v>
      </c>
      <c r="CU6" s="2">
        <f t="shared" si="14"/>
        <v>0.48940451388888884</v>
      </c>
      <c r="CV6" s="2">
        <f t="shared" si="14"/>
        <v>0.48940451388888884</v>
      </c>
      <c r="CW6" s="2">
        <f t="shared" si="14"/>
        <v>0.48940451388888884</v>
      </c>
      <c r="CX6" s="2">
        <f t="shared" si="14"/>
        <v>0.48940451388888884</v>
      </c>
      <c r="CY6" s="2">
        <f t="shared" si="14"/>
        <v>0.48940451388888884</v>
      </c>
      <c r="CZ6" s="2">
        <f t="shared" si="14"/>
        <v>0.48940451388888884</v>
      </c>
      <c r="DA6" s="2">
        <f t="shared" si="14"/>
        <v>0.48940451388888884</v>
      </c>
      <c r="DB6" s="2">
        <f t="shared" si="14"/>
        <v>0.48940451388888884</v>
      </c>
      <c r="DC6" s="2">
        <f t="shared" si="14"/>
        <v>0.48940451388888884</v>
      </c>
      <c r="DD6" s="2">
        <f t="shared" si="14"/>
        <v>0.48940451388888884</v>
      </c>
      <c r="DE6" s="2">
        <f t="shared" si="14"/>
        <v>0.48940451388888884</v>
      </c>
      <c r="DF6" s="2">
        <f t="shared" si="14"/>
        <v>0.48940451388888884</v>
      </c>
      <c r="DG6" s="2">
        <f t="shared" si="14"/>
        <v>0.48940451388888884</v>
      </c>
      <c r="DH6" s="2">
        <f t="shared" si="14"/>
        <v>0.48940451388888884</v>
      </c>
      <c r="DI6" s="2">
        <f t="shared" si="14"/>
        <v>0.48940451388888884</v>
      </c>
      <c r="DJ6" s="2">
        <f t="shared" si="14"/>
        <v>0.48940451388888884</v>
      </c>
      <c r="DK6" s="2">
        <f t="shared" si="14"/>
        <v>0.48940451388888884</v>
      </c>
      <c r="DL6" s="2">
        <f>1.05*DL5</f>
        <v>8.3611111111111108E-2</v>
      </c>
      <c r="DM6" s="2">
        <f>1.05*DM5</f>
        <v>9.565451388888889E-2</v>
      </c>
      <c r="DP6" s="2">
        <f>DP5*1.05</f>
        <v>8.3465277777777777E-2</v>
      </c>
      <c r="DQ6" s="2">
        <f>DQ5*1.05</f>
        <v>8.1873263888888895E-2</v>
      </c>
      <c r="DR6" s="2">
        <f>DR5*1.05</f>
        <v>9.0039930555555564E-2</v>
      </c>
      <c r="DS6" s="2">
        <f>DS5*1.05</f>
        <v>6.073958333333334E-2</v>
      </c>
      <c r="EH6" s="2">
        <f>1.05*EH5</f>
        <v>0.10175520833333333</v>
      </c>
    </row>
    <row r="7" spans="1:279" ht="12.75" customHeight="1">
      <c r="F7" s="9" t="s">
        <v>63</v>
      </c>
      <c r="G7" s="9" t="s">
        <v>5</v>
      </c>
      <c r="H7" s="10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/>
      <c r="V7" s="3">
        <v>0</v>
      </c>
      <c r="W7" s="3">
        <f t="shared" si="0"/>
        <v>250</v>
      </c>
      <c r="X7" s="3">
        <f t="shared" si="0"/>
        <v>100</v>
      </c>
      <c r="Y7" s="3">
        <v>250</v>
      </c>
      <c r="Z7" s="3">
        <v>250</v>
      </c>
      <c r="AA7" s="3">
        <f t="shared" si="1"/>
        <v>250</v>
      </c>
      <c r="AB7" s="3">
        <f t="shared" si="1"/>
        <v>600</v>
      </c>
      <c r="AC7" s="3">
        <f t="shared" si="1"/>
        <v>250</v>
      </c>
      <c r="AD7" s="3">
        <f t="shared" si="1"/>
        <v>100</v>
      </c>
      <c r="AE7" s="3">
        <v>100</v>
      </c>
      <c r="AF7" s="3">
        <v>250</v>
      </c>
      <c r="AG7" s="3">
        <v>250</v>
      </c>
      <c r="AH7" s="3">
        <v>250</v>
      </c>
      <c r="AI7" s="3">
        <v>100</v>
      </c>
      <c r="AJ7" s="3">
        <v>100</v>
      </c>
      <c r="AK7" s="3">
        <v>250</v>
      </c>
      <c r="AL7" s="3">
        <v>250</v>
      </c>
      <c r="AM7" s="3">
        <v>250</v>
      </c>
      <c r="AN7" s="3">
        <v>600</v>
      </c>
      <c r="AO7" s="3">
        <v>250</v>
      </c>
      <c r="AP7" s="3">
        <v>250</v>
      </c>
      <c r="AQ7" s="3">
        <v>100</v>
      </c>
      <c r="AR7" s="3">
        <v>100</v>
      </c>
      <c r="AS7" s="3">
        <f t="shared" si="2"/>
        <v>100</v>
      </c>
      <c r="AT7" s="3">
        <v>250</v>
      </c>
      <c r="AU7" s="3">
        <v>250</v>
      </c>
      <c r="AV7" s="3">
        <v>100</v>
      </c>
      <c r="AW7" s="3">
        <v>250</v>
      </c>
      <c r="AX7" s="3">
        <v>250</v>
      </c>
      <c r="AY7" s="3">
        <v>250</v>
      </c>
      <c r="AZ7" s="3">
        <v>600</v>
      </c>
      <c r="BA7" s="3">
        <v>400</v>
      </c>
      <c r="BB7" s="3">
        <v>100</v>
      </c>
      <c r="BC7" s="3">
        <v>250</v>
      </c>
      <c r="BD7" s="3">
        <v>100</v>
      </c>
      <c r="BE7" s="3">
        <v>250</v>
      </c>
      <c r="BF7" s="3">
        <v>250</v>
      </c>
      <c r="BG7" s="3">
        <v>250</v>
      </c>
      <c r="BH7" s="3">
        <v>600</v>
      </c>
      <c r="BI7" s="3">
        <v>100</v>
      </c>
      <c r="BJ7" s="3">
        <v>400</v>
      </c>
      <c r="BK7" s="3">
        <v>250</v>
      </c>
      <c r="BL7" s="3">
        <v>100</v>
      </c>
      <c r="BM7" s="3">
        <v>250</v>
      </c>
      <c r="BN7" s="3">
        <v>100</v>
      </c>
      <c r="BO7" s="3">
        <v>250</v>
      </c>
      <c r="BP7" s="3">
        <v>250</v>
      </c>
      <c r="BQ7" s="3">
        <v>250</v>
      </c>
      <c r="BR7" s="3">
        <v>250</v>
      </c>
      <c r="BS7" s="3">
        <v>250</v>
      </c>
      <c r="BT7" s="3">
        <v>600</v>
      </c>
      <c r="BU7" s="1">
        <v>250</v>
      </c>
      <c r="BV7" s="1">
        <v>100</v>
      </c>
      <c r="BW7" s="1">
        <v>250</v>
      </c>
      <c r="BX7" s="1">
        <v>250</v>
      </c>
      <c r="BY7" s="1">
        <v>250</v>
      </c>
      <c r="BZ7" s="1">
        <v>250</v>
      </c>
      <c r="CA7" s="1">
        <v>250</v>
      </c>
      <c r="CB7" s="1">
        <v>600</v>
      </c>
      <c r="CC7" s="1">
        <v>100</v>
      </c>
      <c r="CD7" s="1">
        <v>250</v>
      </c>
      <c r="CE7" s="1">
        <v>250</v>
      </c>
      <c r="CF7" s="1">
        <v>250</v>
      </c>
      <c r="CG7" s="1">
        <v>250</v>
      </c>
      <c r="CH7" s="1">
        <v>600</v>
      </c>
      <c r="CI7" s="1">
        <v>100</v>
      </c>
      <c r="CJ7" s="1">
        <v>400</v>
      </c>
      <c r="CK7" s="1">
        <v>400</v>
      </c>
      <c r="CL7" s="1">
        <v>400</v>
      </c>
      <c r="CM7" s="1">
        <v>400</v>
      </c>
      <c r="CN7" s="1">
        <v>400</v>
      </c>
      <c r="CO7" s="1">
        <v>400</v>
      </c>
      <c r="CP7" s="1">
        <v>400</v>
      </c>
      <c r="CQ7" s="1">
        <v>400</v>
      </c>
      <c r="CR7" s="1">
        <v>400</v>
      </c>
      <c r="CS7" s="1">
        <v>400</v>
      </c>
      <c r="CT7" s="1">
        <v>400</v>
      </c>
      <c r="CU7" s="1">
        <v>400</v>
      </c>
      <c r="CV7" s="1">
        <v>400</v>
      </c>
      <c r="CW7" s="1">
        <v>400</v>
      </c>
      <c r="CX7" s="1">
        <v>400</v>
      </c>
      <c r="CY7" s="1">
        <v>400</v>
      </c>
      <c r="CZ7" s="1">
        <v>400</v>
      </c>
      <c r="DA7" s="1">
        <v>400</v>
      </c>
      <c r="DB7" s="1">
        <v>400</v>
      </c>
      <c r="DC7" s="1">
        <v>400</v>
      </c>
      <c r="DD7" s="1">
        <v>400</v>
      </c>
      <c r="DE7" s="1">
        <v>400</v>
      </c>
      <c r="DF7" s="1">
        <v>400</v>
      </c>
      <c r="DG7" s="1">
        <v>400</v>
      </c>
      <c r="DH7" s="1">
        <v>400</v>
      </c>
      <c r="DI7" s="1">
        <v>400</v>
      </c>
      <c r="DJ7" s="1">
        <v>400</v>
      </c>
      <c r="DK7" s="1">
        <v>400</v>
      </c>
      <c r="DL7" s="1">
        <v>250</v>
      </c>
      <c r="DM7" s="1">
        <v>100</v>
      </c>
      <c r="DP7" s="1">
        <v>250</v>
      </c>
      <c r="DQ7" s="1">
        <v>600</v>
      </c>
      <c r="DR7" s="1">
        <v>250</v>
      </c>
      <c r="DS7" s="1">
        <v>100</v>
      </c>
      <c r="EH7" s="1">
        <v>100</v>
      </c>
      <c r="FV7" s="1"/>
      <c r="FW7" s="1"/>
    </row>
    <row r="8" spans="1:279" s="3" customFormat="1" ht="12.75" customHeight="1">
      <c r="E8" s="6"/>
      <c r="F8" s="12"/>
      <c r="G8" s="12" t="s">
        <v>6</v>
      </c>
      <c r="H8" s="13"/>
      <c r="I8" s="12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2"/>
      <c r="V8" s="3">
        <v>0</v>
      </c>
      <c r="W8" s="3">
        <f t="shared" si="0"/>
        <v>4</v>
      </c>
      <c r="X8" s="3">
        <f t="shared" si="0"/>
        <v>2</v>
      </c>
      <c r="Y8" s="3">
        <v>2</v>
      </c>
      <c r="Z8" s="3">
        <v>12</v>
      </c>
      <c r="AA8" s="3">
        <f t="shared" si="1"/>
        <v>6</v>
      </c>
      <c r="AB8" s="3">
        <f t="shared" si="1"/>
        <v>20</v>
      </c>
      <c r="AC8" s="3">
        <f t="shared" si="1"/>
        <v>10</v>
      </c>
      <c r="AD8" s="3">
        <f t="shared" si="1"/>
        <v>0</v>
      </c>
      <c r="AE8" s="3">
        <v>0</v>
      </c>
      <c r="AF8" s="3">
        <v>2</v>
      </c>
      <c r="AG8" s="3">
        <v>16</v>
      </c>
      <c r="AH8" s="3">
        <v>10</v>
      </c>
      <c r="AI8" s="3">
        <v>0</v>
      </c>
      <c r="AJ8" s="3">
        <v>0</v>
      </c>
      <c r="AK8" s="3">
        <v>2</v>
      </c>
      <c r="AL8" s="3">
        <v>4</v>
      </c>
      <c r="AM8" s="3">
        <v>12</v>
      </c>
      <c r="AN8" s="3">
        <v>14</v>
      </c>
      <c r="AO8" s="3">
        <v>6</v>
      </c>
      <c r="AP8" s="3">
        <v>0</v>
      </c>
      <c r="AQ8" s="3">
        <v>0</v>
      </c>
      <c r="AR8" s="3">
        <v>2</v>
      </c>
      <c r="AS8" s="3">
        <f t="shared" si="2"/>
        <v>0</v>
      </c>
      <c r="AT8" s="3">
        <v>0</v>
      </c>
      <c r="AU8" s="3">
        <v>14</v>
      </c>
      <c r="AV8" s="3">
        <v>0</v>
      </c>
      <c r="AW8" s="3">
        <v>4</v>
      </c>
      <c r="AX8" s="3">
        <v>4</v>
      </c>
      <c r="AY8" s="3">
        <v>0</v>
      </c>
      <c r="AZ8" s="3">
        <v>10</v>
      </c>
      <c r="BA8" s="3">
        <v>12</v>
      </c>
      <c r="BB8" s="3">
        <v>12</v>
      </c>
      <c r="BC8" s="3">
        <v>14</v>
      </c>
      <c r="BD8" s="3">
        <v>2</v>
      </c>
      <c r="BE8" s="3">
        <v>6</v>
      </c>
      <c r="BF8" s="3">
        <v>2</v>
      </c>
      <c r="BG8" s="3">
        <v>6</v>
      </c>
      <c r="BH8" s="3">
        <v>10</v>
      </c>
      <c r="BI8" s="3">
        <v>12</v>
      </c>
      <c r="BJ8" s="3">
        <v>16</v>
      </c>
      <c r="BK8" s="3">
        <v>20</v>
      </c>
      <c r="BL8" s="3">
        <v>2</v>
      </c>
      <c r="BM8" s="3">
        <v>6</v>
      </c>
      <c r="BN8" s="3">
        <v>6</v>
      </c>
      <c r="BO8" s="3">
        <v>12</v>
      </c>
      <c r="BP8" s="3">
        <v>4</v>
      </c>
      <c r="BQ8" s="3">
        <v>2</v>
      </c>
      <c r="BR8" s="3">
        <v>2</v>
      </c>
      <c r="BS8" s="3">
        <v>4</v>
      </c>
      <c r="BT8" s="3">
        <v>14</v>
      </c>
      <c r="BU8" s="3">
        <v>12</v>
      </c>
      <c r="BV8" s="3">
        <v>2</v>
      </c>
      <c r="BW8" s="3">
        <v>8</v>
      </c>
      <c r="BX8" s="3">
        <v>0</v>
      </c>
      <c r="BY8" s="3">
        <v>6</v>
      </c>
      <c r="BZ8" s="3">
        <v>4</v>
      </c>
      <c r="CA8" s="3">
        <v>8</v>
      </c>
      <c r="CB8" s="3">
        <v>18</v>
      </c>
      <c r="CC8" s="3">
        <v>12</v>
      </c>
      <c r="CD8" s="3">
        <v>4</v>
      </c>
      <c r="CE8" s="3">
        <v>0</v>
      </c>
      <c r="CF8" s="3">
        <v>14</v>
      </c>
      <c r="CG8" s="3">
        <v>2</v>
      </c>
      <c r="CH8" s="3">
        <v>6</v>
      </c>
      <c r="CI8" s="3">
        <v>12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0</v>
      </c>
      <c r="CS8" s="3">
        <v>0</v>
      </c>
      <c r="CT8" s="3">
        <v>0</v>
      </c>
      <c r="CU8" s="3">
        <v>0</v>
      </c>
      <c r="CV8" s="3">
        <v>0</v>
      </c>
      <c r="CW8" s="3">
        <v>0</v>
      </c>
      <c r="CX8" s="3">
        <v>0</v>
      </c>
      <c r="CY8" s="3">
        <v>0</v>
      </c>
      <c r="CZ8" s="3">
        <v>0</v>
      </c>
      <c r="DA8" s="3">
        <v>0</v>
      </c>
      <c r="DB8" s="3">
        <v>0</v>
      </c>
      <c r="DC8" s="3">
        <v>0</v>
      </c>
      <c r="DD8" s="3">
        <v>0</v>
      </c>
      <c r="DE8" s="3">
        <v>0</v>
      </c>
      <c r="DF8" s="3">
        <v>0</v>
      </c>
      <c r="DG8" s="3">
        <v>0</v>
      </c>
      <c r="DH8" s="3">
        <v>0</v>
      </c>
      <c r="DI8" s="3">
        <v>0</v>
      </c>
      <c r="DJ8" s="3">
        <v>0</v>
      </c>
      <c r="DK8" s="3">
        <v>0</v>
      </c>
      <c r="DL8" s="3">
        <v>4</v>
      </c>
      <c r="DM8" s="3">
        <v>2</v>
      </c>
      <c r="DP8" s="3">
        <v>6</v>
      </c>
      <c r="DQ8" s="3">
        <v>20</v>
      </c>
      <c r="DR8" s="3">
        <v>10</v>
      </c>
    </row>
    <row r="9" spans="1:279" s="4" customFormat="1" ht="129.75">
      <c r="A9" s="4">
        <v>0</v>
      </c>
      <c r="C9" s="1" t="s">
        <v>7</v>
      </c>
      <c r="D9" s="1" t="s">
        <v>135</v>
      </c>
      <c r="E9" s="6" t="s">
        <v>8</v>
      </c>
      <c r="F9" s="9"/>
      <c r="G9" s="9" t="s">
        <v>2</v>
      </c>
      <c r="H9" s="14" t="s">
        <v>9</v>
      </c>
      <c r="I9" s="15" t="s">
        <v>114</v>
      </c>
      <c r="J9" s="15" t="s">
        <v>115</v>
      </c>
      <c r="K9" s="14" t="s">
        <v>64</v>
      </c>
      <c r="L9" s="14" t="s">
        <v>65</v>
      </c>
      <c r="M9" s="14" t="s">
        <v>66</v>
      </c>
      <c r="N9" s="14" t="s">
        <v>67</v>
      </c>
      <c r="O9" s="14" t="s">
        <v>68</v>
      </c>
      <c r="P9" s="14" t="s">
        <v>69</v>
      </c>
      <c r="Q9" s="14" t="s">
        <v>70</v>
      </c>
      <c r="R9" s="14" t="s">
        <v>71</v>
      </c>
      <c r="S9" s="14" t="s">
        <v>72</v>
      </c>
      <c r="T9" s="14" t="s">
        <v>73</v>
      </c>
      <c r="U9" s="15"/>
      <c r="V9" s="15" t="s">
        <v>83</v>
      </c>
      <c r="W9" s="15" t="str">
        <f t="shared" si="0"/>
        <v>CC Agadir 2015</v>
      </c>
      <c r="X9" s="15" t="str">
        <f t="shared" si="0"/>
        <v>NAM Nat Champs 2015</v>
      </c>
      <c r="Y9" s="15" t="s">
        <v>257</v>
      </c>
      <c r="Z9" s="15" t="s">
        <v>253</v>
      </c>
      <c r="AA9" s="15" t="str">
        <f t="shared" si="1"/>
        <v>CCH Shram U23 2015</v>
      </c>
      <c r="AB9" s="15" t="str">
        <f t="shared" si="1"/>
        <v>CCH Shram 2015</v>
      </c>
      <c r="AC9" s="15" t="str">
        <f t="shared" si="1"/>
        <v>CC Troutbeck 2015</v>
      </c>
      <c r="AD9" s="15" t="str">
        <f t="shared" si="1"/>
        <v>ZIM Nat Champ 15</v>
      </c>
      <c r="AE9" s="15" t="s">
        <v>249</v>
      </c>
      <c r="AF9" s="15" t="s">
        <v>242</v>
      </c>
      <c r="AG9" s="15" t="s">
        <v>240</v>
      </c>
      <c r="AH9" s="15" t="s">
        <v>235</v>
      </c>
      <c r="AI9" s="15" t="s">
        <v>223</v>
      </c>
      <c r="AJ9" s="15" t="s">
        <v>230</v>
      </c>
      <c r="AK9" s="15" t="s">
        <v>218</v>
      </c>
      <c r="AL9" s="15" t="s">
        <v>214</v>
      </c>
      <c r="AM9" s="15" t="s">
        <v>209</v>
      </c>
      <c r="AN9" s="15" t="s">
        <v>205</v>
      </c>
      <c r="AO9" s="15" t="s">
        <v>204</v>
      </c>
      <c r="AP9" s="15" t="s">
        <v>198</v>
      </c>
      <c r="AQ9" s="15" t="s">
        <v>217</v>
      </c>
      <c r="AR9" s="15" t="s">
        <v>197</v>
      </c>
      <c r="AS9" s="15" t="str">
        <f t="shared" si="2"/>
        <v>ZIM National Champs 2014</v>
      </c>
      <c r="AT9" s="15" t="s">
        <v>196</v>
      </c>
      <c r="AU9" s="15" t="s">
        <v>191</v>
      </c>
      <c r="AV9" s="15" t="s">
        <v>182</v>
      </c>
      <c r="AW9" s="4" t="s">
        <v>179</v>
      </c>
      <c r="AX9" s="4" t="s">
        <v>176</v>
      </c>
      <c r="AY9" s="15" t="s">
        <v>168</v>
      </c>
      <c r="AZ9" s="15" t="s">
        <v>167</v>
      </c>
      <c r="BA9" s="15" t="s">
        <v>165</v>
      </c>
      <c r="BB9" s="15" t="s">
        <v>175</v>
      </c>
      <c r="BC9" s="15" t="s">
        <v>162</v>
      </c>
      <c r="BD9" s="15" t="s">
        <v>186</v>
      </c>
      <c r="BE9" s="15" t="s">
        <v>57</v>
      </c>
      <c r="BF9" s="15" t="s">
        <v>127</v>
      </c>
      <c r="BG9" s="15" t="s">
        <v>151</v>
      </c>
      <c r="BH9" s="15" t="s">
        <v>150</v>
      </c>
      <c r="BI9" s="15" t="s">
        <v>156</v>
      </c>
      <c r="BJ9" s="15" t="s">
        <v>147</v>
      </c>
      <c r="BK9" s="15" t="s">
        <v>141</v>
      </c>
      <c r="BL9" s="15" t="s">
        <v>134</v>
      </c>
      <c r="BM9" s="15" t="s">
        <v>41</v>
      </c>
      <c r="BN9" s="15" t="s">
        <v>134</v>
      </c>
      <c r="BO9" s="15" t="s">
        <v>33</v>
      </c>
      <c r="BP9" s="15" t="s">
        <v>57</v>
      </c>
      <c r="BQ9" s="15" t="s">
        <v>127</v>
      </c>
      <c r="BR9" s="15" t="s">
        <v>52</v>
      </c>
      <c r="BS9" s="4" t="s">
        <v>39</v>
      </c>
      <c r="BT9" s="4" t="s">
        <v>118</v>
      </c>
      <c r="BU9" s="4" t="s">
        <v>113</v>
      </c>
      <c r="BV9" s="4" t="s">
        <v>23</v>
      </c>
      <c r="BW9" s="4" t="s">
        <v>41</v>
      </c>
      <c r="BX9" s="4" t="s">
        <v>57</v>
      </c>
      <c r="BY9" s="4" t="s">
        <v>54</v>
      </c>
      <c r="BZ9" s="4" t="s">
        <v>52</v>
      </c>
      <c r="CA9" s="5" t="s">
        <v>11</v>
      </c>
      <c r="CB9" s="5" t="s">
        <v>10</v>
      </c>
      <c r="CC9" s="4" t="s">
        <v>18</v>
      </c>
      <c r="CD9" s="4" t="s">
        <v>41</v>
      </c>
      <c r="CE9" s="4" t="s">
        <v>39</v>
      </c>
      <c r="CF9" s="4" t="s">
        <v>33</v>
      </c>
      <c r="CG9" s="5" t="s">
        <v>11</v>
      </c>
      <c r="CH9" s="5" t="s">
        <v>10</v>
      </c>
      <c r="CI9" s="4" t="s">
        <v>18</v>
      </c>
      <c r="CJ9" s="4" t="s">
        <v>43</v>
      </c>
      <c r="CK9" s="4" t="s">
        <v>44</v>
      </c>
      <c r="CL9" s="4" t="s">
        <v>85</v>
      </c>
      <c r="CM9" s="4" t="s">
        <v>86</v>
      </c>
      <c r="CN9" s="4" t="s">
        <v>87</v>
      </c>
      <c r="CO9" s="4" t="s">
        <v>88</v>
      </c>
      <c r="CP9" s="4" t="s">
        <v>89</v>
      </c>
      <c r="CQ9" s="4" t="s">
        <v>90</v>
      </c>
      <c r="CR9" s="4" t="s">
        <v>91</v>
      </c>
      <c r="CS9" s="4" t="s">
        <v>92</v>
      </c>
      <c r="CT9" s="4" t="s">
        <v>93</v>
      </c>
      <c r="CU9" s="4" t="s">
        <v>94</v>
      </c>
      <c r="CV9" s="4" t="s">
        <v>95</v>
      </c>
      <c r="CW9" s="4" t="s">
        <v>96</v>
      </c>
      <c r="CX9" s="4" t="s">
        <v>97</v>
      </c>
      <c r="CY9" s="4" t="s">
        <v>98</v>
      </c>
      <c r="CZ9" s="4" t="s">
        <v>99</v>
      </c>
      <c r="DA9" s="4" t="s">
        <v>100</v>
      </c>
      <c r="DB9" s="4" t="s">
        <v>101</v>
      </c>
      <c r="DC9" s="4" t="s">
        <v>102</v>
      </c>
      <c r="DD9" s="4" t="s">
        <v>103</v>
      </c>
      <c r="DE9" s="4" t="s">
        <v>104</v>
      </c>
      <c r="DF9" s="4" t="s">
        <v>105</v>
      </c>
      <c r="DG9" s="4" t="s">
        <v>106</v>
      </c>
      <c r="DH9" s="4" t="s">
        <v>107</v>
      </c>
      <c r="DI9" s="4" t="s">
        <v>108</v>
      </c>
      <c r="DJ9" s="4" t="s">
        <v>109</v>
      </c>
      <c r="DK9" s="4" t="s">
        <v>110</v>
      </c>
      <c r="DL9" s="4" t="s">
        <v>268</v>
      </c>
      <c r="DM9" s="4" t="s">
        <v>266</v>
      </c>
      <c r="DN9" s="4" t="str">
        <f>Y9</f>
        <v>CC Larache 2015</v>
      </c>
      <c r="DO9" s="4" t="str">
        <f>Z9</f>
        <v>CC Le Morne 2015</v>
      </c>
      <c r="DP9" s="4" t="s">
        <v>265</v>
      </c>
      <c r="DQ9" s="4" t="s">
        <v>260</v>
      </c>
      <c r="DR9" s="4" t="s">
        <v>261</v>
      </c>
      <c r="DS9" s="4" t="s">
        <v>270</v>
      </c>
      <c r="DT9" s="4" t="str">
        <f t="shared" ref="DT9:EG9" si="15">AE9</f>
        <v>GHA National Champs 15</v>
      </c>
      <c r="DU9" s="4" t="str">
        <f t="shared" si="15"/>
        <v>CC hurghada 2015</v>
      </c>
      <c r="DV9" s="4" t="str">
        <f t="shared" si="15"/>
        <v>CC Buffalo 2015</v>
      </c>
      <c r="DW9" s="4" t="str">
        <f t="shared" si="15"/>
        <v>CC Cape Town 2015</v>
      </c>
      <c r="DX9" s="4" t="str">
        <f t="shared" si="15"/>
        <v>MRI National Champs 14</v>
      </c>
      <c r="DY9" s="4" t="str">
        <f t="shared" si="15"/>
        <v>TUN National Champs 14</v>
      </c>
      <c r="DZ9" s="4" t="str">
        <f t="shared" si="15"/>
        <v>CC Agadir 2014</v>
      </c>
      <c r="EA9" s="4" t="str">
        <f t="shared" si="15"/>
        <v>CC Larache 2014</v>
      </c>
      <c r="EB9" s="4" t="str">
        <f t="shared" si="15"/>
        <v>CC Le Morne 2014</v>
      </c>
      <c r="EC9" s="4" t="str">
        <f t="shared" si="15"/>
        <v>CCH Troutbeck 2014</v>
      </c>
      <c r="ED9" s="4" t="str">
        <f t="shared" si="15"/>
        <v>CCH U23 Troutbeck 2014</v>
      </c>
      <c r="EE9" s="4" t="str">
        <f t="shared" si="15"/>
        <v>CC Buffalo City 2014</v>
      </c>
      <c r="EF9" s="4" t="str">
        <f t="shared" si="15"/>
        <v>RSA National Champs 2014</v>
      </c>
      <c r="EG9" s="4" t="str">
        <f t="shared" si="15"/>
        <v>NAM National Champs 2014</v>
      </c>
      <c r="EH9" s="4" t="s">
        <v>277</v>
      </c>
      <c r="EI9" s="4" t="str">
        <f t="shared" ref="EI9:FJ9" si="16">AT9</f>
        <v>CC Sharm El Sheik 2014</v>
      </c>
      <c r="EJ9" s="4" t="str">
        <f t="shared" si="16"/>
        <v>CC Capetown 2014</v>
      </c>
      <c r="EK9" s="4" t="str">
        <f t="shared" si="16"/>
        <v>MRI National Champs 2013</v>
      </c>
      <c r="EL9" s="4" t="str">
        <f t="shared" si="16"/>
        <v>Ccup Troutbeck 2013</v>
      </c>
      <c r="EM9" s="4" t="str">
        <f t="shared" si="16"/>
        <v>Ccup Mombasa 2013</v>
      </c>
      <c r="EN9" s="4" t="str">
        <f t="shared" si="16"/>
        <v>U23 African Champs 2013</v>
      </c>
      <c r="EO9" s="4" t="str">
        <f t="shared" si="16"/>
        <v>African Champs 2013</v>
      </c>
      <c r="EP9" s="4" t="str">
        <f t="shared" si="16"/>
        <v>CCP East London 2013</v>
      </c>
      <c r="EQ9" s="4" t="str">
        <f t="shared" si="16"/>
        <v>RSA Nat Champs 2013</v>
      </c>
      <c r="ER9" s="4" t="str">
        <f t="shared" si="16"/>
        <v>CC Capetown 2013</v>
      </c>
      <c r="ES9" s="4" t="str">
        <f t="shared" si="16"/>
        <v>NAM National Champs 2013</v>
      </c>
      <c r="ET9" s="4" t="str">
        <f t="shared" si="16"/>
        <v>CC Troutbeck</v>
      </c>
      <c r="EU9" s="4" t="str">
        <f t="shared" si="16"/>
        <v>CC Agadir</v>
      </c>
      <c r="EV9" s="4" t="str">
        <f t="shared" si="16"/>
        <v>U23 African Champs 2012</v>
      </c>
      <c r="EW9" s="4" t="str">
        <f t="shared" si="16"/>
        <v>African Champs 2012</v>
      </c>
      <c r="EX9" s="4" t="str">
        <f t="shared" si="16"/>
        <v>RSA National Champs 2012</v>
      </c>
      <c r="EY9" s="4" t="str">
        <f t="shared" si="16"/>
        <v>CCP Port Elizabeth</v>
      </c>
      <c r="EZ9" s="4" t="str">
        <f t="shared" si="16"/>
        <v>CC Cape Town 2012</v>
      </c>
      <c r="FA9" s="4" t="str">
        <f t="shared" si="16"/>
        <v>RSA Nato Champs</v>
      </c>
      <c r="FB9" s="4" t="str">
        <f t="shared" si="16"/>
        <v>CC Mauritius</v>
      </c>
      <c r="FC9" s="4" t="str">
        <f t="shared" si="16"/>
        <v>RSA Nato Champs</v>
      </c>
      <c r="FD9" s="4" t="str">
        <f t="shared" si="16"/>
        <v>CC Pretoria</v>
      </c>
      <c r="FE9" s="4" t="str">
        <f t="shared" si="16"/>
        <v>CC Troutbeck</v>
      </c>
      <c r="FF9" s="4" t="str">
        <f t="shared" si="16"/>
        <v>CC Agadir</v>
      </c>
      <c r="FG9" s="4" t="str">
        <f t="shared" si="16"/>
        <v>CC Larache</v>
      </c>
      <c r="FH9" s="4" t="str">
        <f t="shared" si="16"/>
        <v>CC Mombasa</v>
      </c>
      <c r="FI9" s="4" t="str">
        <f t="shared" si="16"/>
        <v>CCH Maputo 2011</v>
      </c>
      <c r="FJ9" s="4" t="str">
        <f t="shared" si="16"/>
        <v>CC Port Elizabeth</v>
      </c>
      <c r="FK9" s="4" t="str">
        <f t="shared" ref="FK9" si="17">BV9</f>
        <v>MRI Nat Champs</v>
      </c>
      <c r="FL9" s="4" t="str">
        <f t="shared" ref="FL9" si="18">BW9</f>
        <v>CC Mauritius</v>
      </c>
      <c r="FM9" s="4" t="str">
        <f t="shared" ref="FM9" si="19">BX9</f>
        <v>CC Troutbeck</v>
      </c>
      <c r="FN9" s="4" t="str">
        <f t="shared" ref="FN9" si="20">BY9</f>
        <v>CC Mombassa</v>
      </c>
      <c r="FO9" s="4" t="str">
        <f t="shared" ref="FO9" si="21">BZ9</f>
        <v>CC Larache</v>
      </c>
      <c r="FP9" s="4" t="str">
        <f t="shared" ref="FP9" si="22">CA9</f>
        <v>U23 Reg Champs</v>
      </c>
      <c r="FQ9" s="4" t="str">
        <f t="shared" ref="FQ9" si="23">CB9</f>
        <v>Reg Champs</v>
      </c>
      <c r="FR9" s="4" t="str">
        <f t="shared" ref="FR9" si="24">CC9</f>
        <v>RSA Nat Champs</v>
      </c>
      <c r="FS9" s="4" t="str">
        <f t="shared" ref="FS9" si="25">CD9</f>
        <v>CC Mauritius</v>
      </c>
      <c r="FT9" s="4" t="str">
        <f t="shared" ref="FT9" si="26">CE9</f>
        <v>CC Mombasa</v>
      </c>
      <c r="FU9" s="4" t="str">
        <f t="shared" ref="FU9" si="27">CF9</f>
        <v>CC Pretoria</v>
      </c>
      <c r="FV9" s="4" t="str">
        <f t="shared" ref="FV9" si="28">CG9</f>
        <v>U23 Reg Champs</v>
      </c>
      <c r="FW9" s="4" t="str">
        <f t="shared" ref="FW9" si="29">CH9</f>
        <v>Reg Champs</v>
      </c>
      <c r="FX9" s="4" t="str">
        <f t="shared" ref="FX9" si="30">CI9</f>
        <v>RSA Nat Champs</v>
      </c>
      <c r="FY9" s="4" t="str">
        <f t="shared" ref="FY9" si="31">CJ9</f>
        <v>CCP 43</v>
      </c>
      <c r="FZ9" s="4" t="str">
        <f t="shared" ref="FZ9" si="32">CK9</f>
        <v>CCP 44</v>
      </c>
      <c r="GA9" s="4" t="str">
        <f t="shared" ref="GA9" si="33">CL9</f>
        <v>CCP 45</v>
      </c>
      <c r="GB9" s="4" t="str">
        <f t="shared" ref="GB9" si="34">CM9</f>
        <v>CCP 46</v>
      </c>
      <c r="GC9" s="4" t="str">
        <f t="shared" ref="GC9" si="35">CN9</f>
        <v>CCP 47</v>
      </c>
      <c r="GD9" s="4" t="str">
        <f t="shared" ref="GD9" si="36">CO9</f>
        <v>CCP 48</v>
      </c>
      <c r="GE9" s="4" t="str">
        <f t="shared" ref="GE9" si="37">CP9</f>
        <v>CCP 49</v>
      </c>
      <c r="GF9" s="4" t="str">
        <f t="shared" ref="GF9" si="38">CQ9</f>
        <v>CCP 50</v>
      </c>
      <c r="GG9" s="4" t="str">
        <f t="shared" ref="GG9" si="39">CR9</f>
        <v>CCP 51</v>
      </c>
      <c r="GH9" s="4" t="str">
        <f t="shared" ref="GH9" si="40">CS9</f>
        <v>CCP 52</v>
      </c>
      <c r="GI9" s="4" t="str">
        <f t="shared" ref="GI9" si="41">CT9</f>
        <v>CCP 53</v>
      </c>
      <c r="GJ9" s="4" t="str">
        <f t="shared" ref="GJ9" si="42">CU9</f>
        <v>CCP 54</v>
      </c>
      <c r="GK9" s="4" t="str">
        <f t="shared" ref="GK9" si="43">CV9</f>
        <v>CCP 55</v>
      </c>
      <c r="GL9" s="4" t="str">
        <f t="shared" ref="GL9" si="44">CW9</f>
        <v>CCP 56</v>
      </c>
      <c r="GM9" s="4" t="str">
        <f t="shared" ref="GM9" si="45">CX9</f>
        <v>CCP 57</v>
      </c>
      <c r="GN9" s="4" t="str">
        <f t="shared" ref="GN9" si="46">CY9</f>
        <v>CCP 58</v>
      </c>
      <c r="GO9" s="4" t="str">
        <f t="shared" ref="GO9" si="47">CZ9</f>
        <v>CCP 59</v>
      </c>
      <c r="GP9" s="4" t="str">
        <f t="shared" ref="GP9" si="48">DA9</f>
        <v>CCP 60</v>
      </c>
      <c r="GQ9" s="4" t="str">
        <f t="shared" ref="GQ9" si="49">DB9</f>
        <v>CCP 61</v>
      </c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</row>
    <row r="10" spans="1:279">
      <c r="A10" s="1">
        <f>A9+1</f>
        <v>1</v>
      </c>
      <c r="B10" s="8"/>
      <c r="C10" s="1">
        <f>IF(H10=H9,C9,(A10))</f>
        <v>1</v>
      </c>
      <c r="D10" s="1">
        <v>2</v>
      </c>
      <c r="E10" s="16" t="str">
        <f>IF(C10&gt;D10,CONCATENATE("↓",(C10-D10)),(IF(C10=D10,"↔",CONCATENATE("↑",(D10-C10)))))</f>
        <v>↑1</v>
      </c>
      <c r="F10" s="1" t="s">
        <v>211</v>
      </c>
      <c r="G10" s="1" t="s">
        <v>15</v>
      </c>
      <c r="H10" s="10">
        <f>SUM(K10:T10)</f>
        <v>1520.2753475</v>
      </c>
      <c r="I10" s="9">
        <f>COUNTIF(V10:AH10,"&gt;0")</f>
        <v>4</v>
      </c>
      <c r="J10" s="9">
        <f>COUNTIF(AI10:CC10,"&gt;0")</f>
        <v>1</v>
      </c>
      <c r="K10" s="10">
        <f>LARGE($V10:$AH10,1)</f>
        <v>616.04999999999995</v>
      </c>
      <c r="L10" s="10">
        <f>LARGE($V10:$AH10,2)</f>
        <v>290</v>
      </c>
      <c r="M10" s="10">
        <f>LARGE($V10:$AH10,3)</f>
        <v>280</v>
      </c>
      <c r="N10" s="10">
        <f>LARGE($V10:$AH10,4)</f>
        <v>254.37500000000003</v>
      </c>
      <c r="O10" s="10">
        <f>LARGE($V10:$AH10,5)</f>
        <v>0</v>
      </c>
      <c r="P10" s="10">
        <f>LARGE($AI10:$CC10,1)</f>
        <v>79.850347500000012</v>
      </c>
      <c r="Q10" s="10">
        <f>LARGE($AI10:$CC10,2)</f>
        <v>0</v>
      </c>
      <c r="R10" s="10">
        <f>LARGE($AI10:$CC10,3)</f>
        <v>0</v>
      </c>
      <c r="S10" s="10">
        <f>LARGE($AI10:$CC10,4)</f>
        <v>0</v>
      </c>
      <c r="T10" s="10">
        <f>LARGE($AI10:$CC10,5)</f>
        <v>0</v>
      </c>
      <c r="U10"/>
      <c r="V10" s="9">
        <f>POWER(0.925,DL10-1)*V$7*(1+(V$8/100))*(V$1)*(NOT(ISBLANK(DL10)))</f>
        <v>0</v>
      </c>
      <c r="W10" s="9">
        <f>POWER(0.925,DL10-1)*W$7*(1+(W$8/100))*(W$1)*(NOT(ISBLANK(DL10)))</f>
        <v>0</v>
      </c>
      <c r="X10" s="9">
        <f>POWER(0.925,DM10-1)*X$7*(1+(X$8/100))*(X$1)*(NOT(ISBLANK(DM10)))</f>
        <v>0</v>
      </c>
      <c r="Y10" s="9">
        <f>POWER(0.925,DN10-1)*Y$7*(1+(Y$8/100))*(Y$1)*(NOT(ISBLANK(DN10)))</f>
        <v>0</v>
      </c>
      <c r="Z10" s="9">
        <f>POWER(0.925,DO10-1)*Z$7*(1+(Z$8/100))*(Z$1)*(NOT(ISBLANK(DO10)))</f>
        <v>280</v>
      </c>
      <c r="AA10" s="9">
        <f>POWER(0.925,DP10-1)*AA$7*(1+(AA$8/100))*(AA$1)*(NOT(ISBLANK(DP10)))</f>
        <v>0</v>
      </c>
      <c r="AB10" s="9">
        <f>POWER(0.925,DQ10-1)*AB$7*(1+(AB$8/100))*(AB$1)*(NOT(ISBLANK(DQ10)))</f>
        <v>616.04999999999995</v>
      </c>
      <c r="AC10" s="9">
        <f>POWER(0.925,DR10-1)*AC$7*(1+(AC$8/100))*(AC$1)*(NOT(ISBLANK(DR10)))</f>
        <v>0</v>
      </c>
      <c r="AD10" s="9">
        <f>POWER(0.925,DS10-1)*AD$7*(1+(AD$8/100))*(AD$1)*(NOT(ISBLANK(DS10)))</f>
        <v>0</v>
      </c>
      <c r="AE10" s="9">
        <f>POWER(0.925,DT10-1)*AE$7*(1+(AE$8/100))*(AE$1)*(NOT(ISBLANK(DT10)))</f>
        <v>0</v>
      </c>
      <c r="AF10" s="9">
        <f>POWER(0.925,DU10-1)*AF$7*(1+(AF$8/100))*(AF$1)*(NOT(ISBLANK(DU10)))</f>
        <v>0</v>
      </c>
      <c r="AG10" s="9">
        <f>POWER(0.925,DV10-1)*AG$7*(1+(AG$8/100))*(AG$1)*(NOT(ISBLANK(DV10)))</f>
        <v>290</v>
      </c>
      <c r="AH10" s="9">
        <f>POWER(0.925,DW10-1)*AH$7*(1+(AH$8/100))*(AH$1)*(NOT(ISBLANK(DW10)))</f>
        <v>254.37500000000003</v>
      </c>
      <c r="AI10" s="9">
        <f>POWER(0.925,DX10-1)*AI$7*(1+(AI$8/100))*(AI$1)*(NOT(ISBLANK(DX10)))</f>
        <v>0</v>
      </c>
      <c r="AJ10" s="9">
        <f>POWER(0.925,DY10-1)*AJ$7*(1+(AJ$8/100))*(AJ$1)*(NOT(ISBLANK(DY10)))</f>
        <v>0</v>
      </c>
      <c r="AK10" s="9">
        <f>POWER(0.925,DZ10-1)*AK$7*(1+(AK$8/100))*(AK$1)*(NOT(ISBLANK(DZ10)))</f>
        <v>0</v>
      </c>
      <c r="AL10" s="9">
        <f>POWER(0.925,EA10-1)*AL$7*(1+(AL$8/100))*(AL$1)*(NOT(ISBLANK(EA10)))</f>
        <v>0</v>
      </c>
      <c r="AM10" s="9">
        <f>POWER(0.925,EB10-1)*AM$7*(1+(AM$8/100))*(AM$1)*(NOT(ISBLANK(EB10)))</f>
        <v>79.850347500000012</v>
      </c>
      <c r="AN10" s="9">
        <f>POWER(0.925,EC10-1)*AN$7*(1+(AN$8/100))*(AN$1)*(NOT(ISBLANK(EC10)))</f>
        <v>0</v>
      </c>
      <c r="AO10" s="9">
        <f>POWER(0.925,ED10-1)*AO$7*(1+(AO$8/100))*(AO$1)*(NOT(ISBLANK(ED10)))</f>
        <v>0</v>
      </c>
      <c r="AP10" s="9">
        <f>POWER(0.925,EE10-1)*AP$7*(1+(AP$8/100))*(AP$1)*(NOT(ISBLANK(EE10)))</f>
        <v>0</v>
      </c>
      <c r="AQ10" s="9">
        <f>POWER(0.925,EF10-1)*AQ$7*(1+(AQ$8/100))*(AQ$1)*(NOT(ISBLANK(EF10)))</f>
        <v>0</v>
      </c>
      <c r="AR10" s="9">
        <f>POWER(0.925,EG10-1)*AR$7*(1+(AR$8/100))*(AR$1)*(NOT(ISBLANK(EG10)))</f>
        <v>0</v>
      </c>
      <c r="AS10" s="9">
        <f>POWER(0.925,EH10-1)*AS$7*(1+(AS$8/100))*(AS$1)*(NOT(ISBLANK(EH10)))</f>
        <v>0</v>
      </c>
      <c r="AT10" s="9">
        <f>POWER(0.925,EI10-1)*AT$7*(1+(AT$8/100))*(AT$1)*(NOT(ISBLANK(EI10)))</f>
        <v>0</v>
      </c>
      <c r="AU10" s="9">
        <f>POWER(0.925,EJ10-1)*AU$7*(1+(AU$8/100))*(AU$1)*(NOT(ISBLANK(EJ10)))</f>
        <v>0</v>
      </c>
      <c r="AV10" s="9">
        <f>POWER(0.925,EK10-1)*AV$7*(1+(AV$8/100))*(AV$1)*(NOT(ISBLANK(EK10)))</f>
        <v>0</v>
      </c>
      <c r="AW10" s="9">
        <f>POWER(0.925,EL10-1)*AW$7*(1+(AW$8/100))*(AW$1)*(NOT(ISBLANK(EL10)))</f>
        <v>0</v>
      </c>
      <c r="AX10" s="9">
        <f>POWER(0.925,EM10-1)*AX$7*(1+(AX$8/100))*(AX$1)*(NOT(ISBLANK(EM10)))</f>
        <v>0</v>
      </c>
      <c r="AY10" s="9">
        <f>POWER(0.925,EN10-1)*AY$7*(1+(AY$8/100))*(AY$1)*(NOT(ISBLANK(EN10)))</f>
        <v>0</v>
      </c>
      <c r="AZ10" s="9">
        <f>POWER(0.925,EO10-1)*AZ$7*(1+(AZ$8/100))*(AZ$1)*(NOT(ISBLANK(EO10)))</f>
        <v>0</v>
      </c>
      <c r="BA10" s="9">
        <f>POWER(0.925,EP10-1)*BA$7*(1+(BA$8/100))*(BA$1)*(NOT(ISBLANK(EP10)))</f>
        <v>0</v>
      </c>
      <c r="BB10" s="9">
        <f>POWER(0.925,EQ10-1)*BB$7*(1+(BB$8/100))*(BB$1)*(NOT(ISBLANK(EQ10)))</f>
        <v>0</v>
      </c>
      <c r="BC10" s="9">
        <f>POWER(0.925,ER10-1)*BC$7*(1+(BC$8/100))*(BC$1)*(NOT(ISBLANK(ER10)))</f>
        <v>0</v>
      </c>
      <c r="BD10" s="9">
        <f>POWER(0.925,ES10-1)*BD$7*(1+(BD$8/100))*(BD$1)*(NOT(ISBLANK(ES10)))</f>
        <v>0</v>
      </c>
      <c r="BE10" s="9">
        <f>POWER(0.925,ET10-1)*BE$7*(1+(BE$8/100))*(BE$1)*(NOT(ISBLANK(ET10)))</f>
        <v>0</v>
      </c>
      <c r="BF10" s="9">
        <f>POWER(0.925,EU10-1)*BF$7*(1+(BF$8/100))*(BF$1)*(NOT(ISBLANK(EU10)))</f>
        <v>0</v>
      </c>
      <c r="BG10" s="9">
        <f>POWER(0.925,EV10-1)*BG$7*(1+(BG$8/100))*(BG$1)*(NOT(ISBLANK(EV10)))</f>
        <v>0</v>
      </c>
      <c r="BH10" s="9">
        <f>POWER(0.925,EW10-1)*BH$7*(1+(BH$8/100))*(BH$1)*(NOT(ISBLANK(EW10)))</f>
        <v>0</v>
      </c>
      <c r="BI10" s="9">
        <f>POWER(0.925,EX10-1)*BI$7*(1+(BI$8/100))*(BI$1)*(NOT(ISBLANK(EX10)))</f>
        <v>0</v>
      </c>
      <c r="BJ10" s="9">
        <f>POWER(0.925,EY10-1)*BJ$7*(1+(BJ$8/100))*(BJ$1)*(NOT(ISBLANK(EY10)))</f>
        <v>0</v>
      </c>
      <c r="BK10" s="9">
        <f>POWER(0.925,EZ10-1)*BK$7*(1+(BK$8/100))*(BK$1)*(NOT(ISBLANK(EZ10)))</f>
        <v>0</v>
      </c>
      <c r="BL10" s="9">
        <f>POWER(0.925,FA10-1)*BL$7*(1+(BL$8/100))*(BL$1)*(NOT(ISBLANK(FA10)))</f>
        <v>0</v>
      </c>
      <c r="BM10" s="9">
        <f>POWER(0.925,FB10-1)*BM$7*(1+(BM$8/100))*(BM$1)*(NOT(ISBLANK(FB10)))</f>
        <v>0</v>
      </c>
      <c r="BN10" s="9">
        <f>POWER(0.925,FC10-1)*BN$7*(1+(BN$8/100))*(BN$1)*(NOT(ISBLANK(FC10)))</f>
        <v>0</v>
      </c>
      <c r="BO10" s="9">
        <f>POWER(0.925,FD10-1)*BO$7*(1+(BO$8/100))*(BO$1)*(NOT(ISBLANK(FD10)))</f>
        <v>0</v>
      </c>
      <c r="BP10" s="9">
        <f>POWER(0.925,FE10-1)*BP$7*(1+(BP$8/100))*(BP$1)*(NOT(ISBLANK(FE10)))</f>
        <v>0</v>
      </c>
      <c r="BQ10" s="9">
        <f>POWER(0.925,FF10-1)*BQ$7*(1+(BQ$8/100))*(BQ$1)*(NOT(ISBLANK(FF10)))</f>
        <v>0</v>
      </c>
      <c r="BR10" s="9">
        <f>POWER(0.925,FG10-1)*BR$7*(1+(BR$8/100))*(BR$1)*(NOT(ISBLANK(FG10)))</f>
        <v>0</v>
      </c>
      <c r="BS10" s="9">
        <f>POWER(0.925,FH10-1)*BS$7*(1+(BS$8/100))*(BS$1)*(NOT(ISBLANK(FH10)))</f>
        <v>0</v>
      </c>
      <c r="BT10" s="9">
        <f>POWER(0.925,FI10-1)*BT$7*(1+(BT$8/100))*(BT$1)*(NOT(ISBLANK(FI10)))</f>
        <v>0</v>
      </c>
      <c r="BU10" s="9">
        <f>POWER(0.925,FJ10-1)*BU$7*(1+(BU$8/100))*(BU$1)*(NOT(ISBLANK(FJ10)))</f>
        <v>0</v>
      </c>
      <c r="BV10" s="9">
        <f>POWER(0.925,FK10-1)*BV$7*(1+(BV$8/100))*(BV$1)*(NOT(ISBLANK(FK10)))</f>
        <v>0</v>
      </c>
      <c r="BW10" s="9">
        <f>POWER(0.925,FL10-1)*BW$7*(1+(BW$8/100))*(BW$1)*(NOT(ISBLANK(FL10)))</f>
        <v>0</v>
      </c>
      <c r="BX10" s="9">
        <f>POWER(0.925,FM10-1)*BX$7*(1+(BX$8/100))*(BX$1)*(NOT(ISBLANK(FM10)))</f>
        <v>0</v>
      </c>
      <c r="BY10" s="9">
        <f>POWER(0.925,FN10-1)*BY$7*(1+(BY$8/100))*(BY$1)*(NOT(ISBLANK(FN10)))</f>
        <v>0</v>
      </c>
      <c r="BZ10" s="9">
        <f>POWER(0.925,FO10-1)*BZ$7*(1+(BZ$8/100))*(BZ$1)*(NOT(ISBLANK(FO10)))</f>
        <v>0</v>
      </c>
      <c r="CA10" s="9">
        <f>POWER(0.925,FP10-1)*CA$7*(1+(CA$8/100))*(CA$1)*(NOT(ISBLANK(FP10)))</f>
        <v>0</v>
      </c>
      <c r="CB10" s="9">
        <f>POWER(0.925,FQ10-1)*CB$7*(1+(CB$8/100))*(CB$1)*(NOT(ISBLANK(FQ10)))</f>
        <v>0</v>
      </c>
      <c r="CC10" s="9">
        <f>POWER(0.925,FR10-1)*CC$7*(1+(CC$8/100))*(CC$1)*(NOT(ISBLANK(FR10)))</f>
        <v>0</v>
      </c>
      <c r="CD10" s="9">
        <f>POWER(0.925,FS10-1)*CD$7*(1+(CD$8/100))*(CD$1)*(NOT(ISBLANK(FS10)))</f>
        <v>0</v>
      </c>
      <c r="CE10" s="9">
        <f>POWER(0.925,FT10-1)*CE$7*(1+(CE$8/100))*(CE$1)*(NOT(ISBLANK(FT10)))</f>
        <v>0</v>
      </c>
      <c r="CF10" s="9">
        <f>POWER(0.925,FU10-1)*CF$7*(1+(CF$8/100))*(CF$1)*(NOT(ISBLANK(FU10)))</f>
        <v>0</v>
      </c>
      <c r="CG10" s="9">
        <f>POWER(0.925,FV10-1)*CG$7*(1+(CG$8/100))*(CG$1)*(NOT(ISBLANK(FV10)))</f>
        <v>0</v>
      </c>
      <c r="CH10" s="9">
        <f>POWER(0.925,FW10-1)*CH$7*(1+(CH$8/100))*(CH$1)*(NOT(ISBLANK(FW10)))</f>
        <v>0</v>
      </c>
      <c r="CI10" s="9">
        <f>POWER(0.925,FX10-1)*CI$7*(1+(CI$8/100))*(CI$1)*(NOT(ISBLANK(FX10)))</f>
        <v>0</v>
      </c>
      <c r="CJ10" s="9">
        <f>POWER(0.925,FY10-1)*CJ$7*(1+(CJ$8/100))*(CJ$1)*(NOT(ISBLANK(FY10)))</f>
        <v>0</v>
      </c>
      <c r="CK10" s="9">
        <f>POWER(0.925,FZ10-1)*CK$7*(1+(CK$8/100))*(CK$1)*(NOT(ISBLANK(FZ10)))</f>
        <v>0</v>
      </c>
      <c r="CL10" s="9">
        <f>POWER(0.925,GA10-1)*CL$7*(1+(CL$8/100))*(CL$1)*(NOT(ISBLANK(GA10)))</f>
        <v>0</v>
      </c>
      <c r="CM10" s="9">
        <f>POWER(0.925,GB10-1)*CM$7*(1+(CM$8/100))*(CM$1)*(NOT(ISBLANK(GB10)))</f>
        <v>0</v>
      </c>
      <c r="CN10" s="9">
        <f>POWER(0.925,GC10-1)*CN$7*(1+(CN$8/100))*(CN$1)*(NOT(ISBLANK(GC10)))</f>
        <v>0</v>
      </c>
      <c r="CO10" s="9">
        <f>POWER(0.925,GD10-1)*CO$7*(1+(CO$8/100))*(CO$1)*(NOT(ISBLANK(GD10)))</f>
        <v>0</v>
      </c>
      <c r="CP10" s="9">
        <f>POWER(0.925,GE10-1)*CP$7*(1+(CP$8/100))*(CP$1)*(NOT(ISBLANK(GE10)))</f>
        <v>0</v>
      </c>
      <c r="CQ10" s="9">
        <f>POWER(0.925,GF10-1)*CQ$7*(1+(CQ$8/100))*(CQ$1)*(NOT(ISBLANK(GF10)))</f>
        <v>0</v>
      </c>
      <c r="CR10" s="9">
        <f>POWER(0.925,GG10-1)*CR$7*(1+(CR$8/100))*(CR$1)*(NOT(ISBLANK(GG10)))</f>
        <v>0</v>
      </c>
      <c r="CS10" s="9">
        <f>POWER(0.925,GH10-1)*CS$7*(1+(CS$8/100))*(CS$1)*(NOT(ISBLANK(GH10)))</f>
        <v>0</v>
      </c>
      <c r="CT10" s="9">
        <f>POWER(0.925,GI10-1)*CT$7*(1+(CT$8/100))*(CT$1)*(NOT(ISBLANK(GI10)))</f>
        <v>0</v>
      </c>
      <c r="CU10" s="9">
        <f>POWER(0.925,GJ10-1)*CU$7*(1+(CU$8/100))*(CU$1)*(NOT(ISBLANK(GJ10)))</f>
        <v>0</v>
      </c>
      <c r="CV10" s="9">
        <f>POWER(0.925,GK10-1)*CV$7*(1+(CV$8/100))*(CV$1)*(NOT(ISBLANK(GK10)))</f>
        <v>0</v>
      </c>
      <c r="CW10" s="9">
        <f>POWER(0.925,GL10-1)*CW$7*(1+(CW$8/100))*(CW$1)*(NOT(ISBLANK(GL10)))</f>
        <v>0</v>
      </c>
      <c r="CX10" s="9">
        <f>POWER(0.925,GM10-1)*CX$7*(1+(CX$8/100))*(CX$1)*(NOT(ISBLANK(GM10)))</f>
        <v>0</v>
      </c>
      <c r="CY10" s="9">
        <f>POWER(0.925,GN10-1)*CY$7*(1+(CY$8/100))*(CY$1)*(NOT(ISBLANK(GN10)))</f>
        <v>0</v>
      </c>
      <c r="CZ10" s="9">
        <f>POWER(0.925,GO10-1)*CZ$7*(1+(CZ$8/100))*(CZ$1)*(NOT(ISBLANK(GO10)))</f>
        <v>0</v>
      </c>
      <c r="DA10" s="9">
        <f>POWER(0.925,GP10-1)*DA$7*(1+(DA$8/100))*(DA$1)*(NOT(ISBLANK(GP10)))</f>
        <v>0</v>
      </c>
      <c r="DB10" s="9">
        <f>POWER(0.925,GQ10-1)*DB$7*(1+(DB$8/100))*(DB$1)*(NOT(ISBLANK(GQ10)))</f>
        <v>0</v>
      </c>
      <c r="DC10" s="9">
        <f>POWER(0.925,GR10-1)*DC$7*(1+(DC$8/100))*(DC$1)*(NOT(ISBLANK(GR10)))</f>
        <v>0</v>
      </c>
      <c r="DD10" s="9">
        <f>POWER(0.925,GS10-1)*DD$7*(1+(DD$8/100))*(DD$1)*(NOT(ISBLANK(GS10)))</f>
        <v>0</v>
      </c>
      <c r="DE10" s="9">
        <f>POWER(0.925,GT10-1)*DE$7*(1+(DE$8/100))*(DE$1)*(NOT(ISBLANK(GT10)))</f>
        <v>0</v>
      </c>
      <c r="DF10" s="9">
        <f>POWER(0.925,GU10-1)*DF$7*(1+(DF$8/100))*(DF$1)*(NOT(ISBLANK(GU10)))</f>
        <v>0</v>
      </c>
      <c r="DG10" s="9">
        <f>POWER(0.925,GV10-1)*DG$7*(1+(DG$8/100))*(DG$1)*(NOT(ISBLANK(GV10)))</f>
        <v>0</v>
      </c>
      <c r="DH10" s="9">
        <f>POWER(0.925,GW10-1)*DH$7*(1+(DH$8/100))*(DH$1)*(NOT(ISBLANK(GW10)))</f>
        <v>0</v>
      </c>
      <c r="DI10" s="9">
        <f>POWER(0.925,GX10-1)*DI$7*(1+(DI$8/100))*(DI$1)*(NOT(ISBLANK(GX10)))</f>
        <v>0</v>
      </c>
      <c r="DJ10" s="9">
        <f>POWER(0.925,GY10-1)*DJ$7*(1+(DJ$8/100))*(DJ$1)*(NOT(ISBLANK(GY10)))</f>
        <v>0</v>
      </c>
      <c r="DK10" s="9">
        <f>POWER(0.925,GZ10-1)*DK$7*(1+(DK$8/100))*(DK$1)*(NOT(ISBLANK(GZ10)))</f>
        <v>0</v>
      </c>
      <c r="DL10" s="1"/>
      <c r="DM10" s="1"/>
      <c r="DO10" s="1">
        <v>1</v>
      </c>
      <c r="DQ10" s="1">
        <v>3</v>
      </c>
      <c r="DV10" s="1">
        <v>1</v>
      </c>
      <c r="DW10" s="1">
        <v>2</v>
      </c>
      <c r="EB10" s="1">
        <v>3</v>
      </c>
      <c r="EZ10" s="1">
        <v>6</v>
      </c>
      <c r="FD10" s="1">
        <v>2</v>
      </c>
      <c r="FI10" s="1">
        <v>3</v>
      </c>
      <c r="FV10" s="1"/>
      <c r="FW10" s="1"/>
    </row>
    <row r="11" spans="1:279">
      <c r="A11" s="1">
        <f>A10+1</f>
        <v>2</v>
      </c>
      <c r="B11" s="8"/>
      <c r="C11" s="1">
        <f>IF(H11=H10,C10,(A11))</f>
        <v>2</v>
      </c>
      <c r="D11" s="1">
        <v>3</v>
      </c>
      <c r="E11" s="16" t="str">
        <f>IF(C11&gt;D11,CONCATENATE("↓",(C11-D11)),(IF(C11=D11,"↔",CONCATENATE("↑",(D11-C11)))))</f>
        <v>↑1</v>
      </c>
      <c r="F11" s="1" t="s">
        <v>143</v>
      </c>
      <c r="G11" s="1" t="s">
        <v>15</v>
      </c>
      <c r="H11" s="10">
        <f>SUM(K11:T11)</f>
        <v>1304.2534465625001</v>
      </c>
      <c r="I11" s="9">
        <f>COUNTIF(V11:AH11,"&gt;0")</f>
        <v>2</v>
      </c>
      <c r="J11" s="9">
        <f>COUNTIF(AI11:CC11,"&gt;0")</f>
        <v>2</v>
      </c>
      <c r="K11" s="10">
        <f>LARGE($V11:$AH11,1)</f>
        <v>720</v>
      </c>
      <c r="L11" s="10">
        <f>LARGE($V11:$AH11,2)</f>
        <v>275</v>
      </c>
      <c r="M11" s="10">
        <f>LARGE($V11:$AH11,3)</f>
        <v>0</v>
      </c>
      <c r="N11" s="10">
        <f>LARGE($V11:$AH11,4)</f>
        <v>0</v>
      </c>
      <c r="O11" s="10">
        <f>LARGE($V11:$AH11,5)</f>
        <v>0</v>
      </c>
      <c r="P11" s="10">
        <f>LARGE($AI11:$CC11,1)</f>
        <v>227.97720000000004</v>
      </c>
      <c r="Q11" s="10">
        <f>LARGE($AI11:$CC11,2)</f>
        <v>81.27624656250002</v>
      </c>
      <c r="R11" s="10">
        <f>LARGE($AI11:$CC11,3)</f>
        <v>0</v>
      </c>
      <c r="S11" s="10">
        <f>LARGE($AI11:$CC11,4)</f>
        <v>0</v>
      </c>
      <c r="T11" s="10">
        <f>LARGE($AI11:$CC11,5)</f>
        <v>0</v>
      </c>
      <c r="U11"/>
      <c r="V11" s="9">
        <f>POWER(0.925,DL11-1)*V$7*(1+(V$8/100))*(V$1)*(NOT(ISBLANK(DL11)))</f>
        <v>0</v>
      </c>
      <c r="W11" s="9">
        <f>POWER(0.925,DL11-1)*W$7*(1+(W$8/100))*(W$1)*(NOT(ISBLANK(DL11)))</f>
        <v>0</v>
      </c>
      <c r="X11" s="9">
        <f>POWER(0.925,DM11-1)*X$7*(1+(X$8/100))*(X$1)*(NOT(ISBLANK(DM11)))</f>
        <v>0</v>
      </c>
      <c r="Y11" s="9">
        <f>POWER(0.925,DN11-1)*Y$7*(1+(Y$8/100))*(Y$1)*(NOT(ISBLANK(DN11)))</f>
        <v>0</v>
      </c>
      <c r="Z11" s="9">
        <f>POWER(0.925,DO11-1)*Z$7*(1+(Z$8/100))*(Z$1)*(NOT(ISBLANK(DO11)))</f>
        <v>0</v>
      </c>
      <c r="AA11" s="9">
        <f>POWER(0.925,DP11-1)*AA$7*(1+(AA$8/100))*(AA$1)*(NOT(ISBLANK(DP11)))</f>
        <v>0</v>
      </c>
      <c r="AB11" s="9">
        <f>POWER(0.925,DQ11-1)*AB$7*(1+(AB$8/100))*(AB$1)*(NOT(ISBLANK(DQ11)))</f>
        <v>720</v>
      </c>
      <c r="AC11" s="9">
        <f>POWER(0.925,DR11-1)*AC$7*(1+(AC$8/100))*(AC$1)*(NOT(ISBLANK(DR11)))</f>
        <v>0</v>
      </c>
      <c r="AD11" s="9">
        <f>POWER(0.925,DS11-1)*AD$7*(1+(AD$8/100))*(AD$1)*(NOT(ISBLANK(DS11)))</f>
        <v>0</v>
      </c>
      <c r="AE11" s="9">
        <f>POWER(0.925,DT11-1)*AE$7*(1+(AE$8/100))*(AE$1)*(NOT(ISBLANK(DT11)))</f>
        <v>0</v>
      </c>
      <c r="AF11" s="9">
        <f>POWER(0.925,DU11-1)*AF$7*(1+(AF$8/100))*(AF$1)*(NOT(ISBLANK(DU11)))</f>
        <v>0</v>
      </c>
      <c r="AG11" s="9">
        <f>POWER(0.925,DV11-1)*AG$7*(1+(AG$8/100))*(AG$1)*(NOT(ISBLANK(DV11)))</f>
        <v>0</v>
      </c>
      <c r="AH11" s="9">
        <f>POWER(0.925,DW11-1)*AH$7*(1+(AH$8/100))*(AH$1)*(NOT(ISBLANK(DW11)))</f>
        <v>275</v>
      </c>
      <c r="AI11" s="9">
        <f>POWER(0.925,DX11-1)*AI$7*(1+(AI$8/100))*(AI$1)*(NOT(ISBLANK(DX11)))</f>
        <v>0</v>
      </c>
      <c r="AJ11" s="9">
        <f>POWER(0.925,DY11-1)*AJ$7*(1+(AJ$8/100))*(AJ$1)*(NOT(ISBLANK(DY11)))</f>
        <v>0</v>
      </c>
      <c r="AK11" s="9">
        <f>POWER(0.925,DZ11-1)*AK$7*(1+(AK$8/100))*(AK$1)*(NOT(ISBLANK(DZ11)))</f>
        <v>0</v>
      </c>
      <c r="AL11" s="9">
        <f>POWER(0.925,EA11-1)*AL$7*(1+(AL$8/100))*(AL$1)*(NOT(ISBLANK(EA11)))</f>
        <v>0</v>
      </c>
      <c r="AM11" s="9">
        <f>POWER(0.925,EB11-1)*AM$7*(1+(AM$8/100))*(AM$1)*(NOT(ISBLANK(EB11)))</f>
        <v>0</v>
      </c>
      <c r="AN11" s="9">
        <f>POWER(0.925,EC11-1)*AN$7*(1+(AN$8/100))*(AN$1)*(NOT(ISBLANK(EC11)))</f>
        <v>227.97720000000004</v>
      </c>
      <c r="AO11" s="9">
        <f>POWER(0.925,ED11-1)*AO$7*(1+(AO$8/100))*(AO$1)*(NOT(ISBLANK(ED11)))</f>
        <v>0</v>
      </c>
      <c r="AP11" s="9">
        <f>POWER(0.925,EE11-1)*AP$7*(1+(AP$8/100))*(AP$1)*(NOT(ISBLANK(EE11)))</f>
        <v>0</v>
      </c>
      <c r="AQ11" s="9">
        <f>POWER(0.925,EF11-1)*AQ$7*(1+(AQ$8/100))*(AQ$1)*(NOT(ISBLANK(EF11)))</f>
        <v>0</v>
      </c>
      <c r="AR11" s="9">
        <f>POWER(0.925,EG11-1)*AR$7*(1+(AR$8/100))*(AR$1)*(NOT(ISBLANK(EG11)))</f>
        <v>0</v>
      </c>
      <c r="AS11" s="9">
        <f>POWER(0.925,EH11-1)*AS$7*(1+(AS$8/100))*(AS$1)*(NOT(ISBLANK(EH11)))</f>
        <v>0</v>
      </c>
      <c r="AT11" s="9">
        <f>POWER(0.925,EI11-1)*AT$7*(1+(AT$8/100))*(AT$1)*(NOT(ISBLANK(EI11)))</f>
        <v>0</v>
      </c>
      <c r="AU11" s="9">
        <f>POWER(0.925,EJ11-1)*AU$7*(1+(AU$8/100))*(AU$1)*(NOT(ISBLANK(EJ11)))</f>
        <v>81.27624656250002</v>
      </c>
      <c r="AV11" s="9">
        <f>POWER(0.925,EK11-1)*AV$7*(1+(AV$8/100))*(AV$1)*(NOT(ISBLANK(EK11)))</f>
        <v>0</v>
      </c>
      <c r="AW11" s="9">
        <f>POWER(0.925,EL11-1)*AW$7*(1+(AW$8/100))*(AW$1)*(NOT(ISBLANK(EL11)))</f>
        <v>0</v>
      </c>
      <c r="AX11" s="9">
        <f>POWER(0.925,EM11-1)*AX$7*(1+(AX$8/100))*(AX$1)*(NOT(ISBLANK(EM11)))</f>
        <v>0</v>
      </c>
      <c r="AY11" s="9">
        <f>POWER(0.925,EN11-1)*AY$7*(1+(AY$8/100))*(AY$1)*(NOT(ISBLANK(EN11)))</f>
        <v>0</v>
      </c>
      <c r="AZ11" s="9">
        <f>POWER(0.925,EO11-1)*AZ$7*(1+(AZ$8/100))*(AZ$1)*(NOT(ISBLANK(EO11)))</f>
        <v>0</v>
      </c>
      <c r="BA11" s="9">
        <f>POWER(0.925,EP11-1)*BA$7*(1+(BA$8/100))*(BA$1)*(NOT(ISBLANK(EP11)))</f>
        <v>0</v>
      </c>
      <c r="BB11" s="9">
        <v>0</v>
      </c>
      <c r="BC11" s="9">
        <f>POWER(0.925,ER11-1)*BC$7*(1+(BC$8/100))*(BC$1)*(NOT(ISBLANK(ER11)))</f>
        <v>0</v>
      </c>
      <c r="BD11" s="9">
        <f>POWER(0.925,ES11-1)*BD$7*(1+(BD$8/100))*(BD$1)*(NOT(ISBLANK(ES11)))</f>
        <v>0</v>
      </c>
      <c r="BE11" s="9">
        <f>POWER(0.925,ET11-1)*BE$7*(1+(BE$8/100))*(BE$1)*(NOT(ISBLANK(ET11)))</f>
        <v>0</v>
      </c>
      <c r="BF11" s="9">
        <f>POWER(0.925,EU11-1)*BF$7*(1+(BF$8/100))*(BF$1)*(NOT(ISBLANK(EU11)))</f>
        <v>0</v>
      </c>
      <c r="BG11" s="9">
        <f>POWER(0.925,EV11-1)*BG$7*(1+(BG$8/100))*(BG$1)*(NOT(ISBLANK(EV11)))</f>
        <v>0</v>
      </c>
      <c r="BH11" s="9">
        <f>POWER(0.925,EW11-1)*BH$7*(1+(BH$8/100))*(BH$1)*(NOT(ISBLANK(EW11)))</f>
        <v>0</v>
      </c>
      <c r="BI11" s="9">
        <v>0</v>
      </c>
      <c r="BJ11" s="9">
        <f>POWER(0.925,EY11-1)*BJ$7*(1+(BJ$8/100))*(BJ$1)*(NOT(ISBLANK(EY11)))</f>
        <v>0</v>
      </c>
      <c r="BK11" s="9">
        <f>POWER(0.925,EZ11-1)*BK$7*(1+(BK$8/100))*(BK$1)*(NOT(ISBLANK(EZ11)))</f>
        <v>0</v>
      </c>
      <c r="BL11" s="9">
        <f>POWER(0.925,FA11-1)*BL$7*(1+(BL$8/100))*(BL$1)*(NOT(ISBLANK(FA11)))</f>
        <v>0</v>
      </c>
      <c r="BM11" s="9">
        <f>POWER(0.925,FB11-1)*BM$7*(1+(BM$8/100))*(BM$1)*(NOT(ISBLANK(FB11)))</f>
        <v>0</v>
      </c>
      <c r="BN11" s="9">
        <f>POWER(0.925,FC11-1)*BN$7*(1+(BN$8/100))*(BN$1)*(NOT(ISBLANK(FC11)))</f>
        <v>0</v>
      </c>
      <c r="BO11" s="9">
        <f>POWER(0.925,FD11-1)*BO$7*(1+(BO$8/100))*(BO$1)*(NOT(ISBLANK(FD11)))</f>
        <v>0</v>
      </c>
      <c r="BP11" s="9">
        <f>POWER(0.925,FE11-1)*BP$7*(1+(BP$8/100))*(BP$1)*(NOT(ISBLANK(FE11)))</f>
        <v>0</v>
      </c>
      <c r="BQ11" s="9">
        <f>POWER(0.925,FF11-1)*BQ$7*(1+(BQ$8/100))*(BQ$1)*(NOT(ISBLANK(FF11)))</f>
        <v>0</v>
      </c>
      <c r="BR11" s="9">
        <f>POWER(0.925,FG11-1)*BR$7*(1+(BR$8/100))*(BR$1)*(NOT(ISBLANK(FG11)))</f>
        <v>0</v>
      </c>
      <c r="BS11" s="9">
        <f>POWER(0.925,FH11-1)*BS$7*(1+(BS$8/100))*(BS$1)*(NOT(ISBLANK(FH11)))</f>
        <v>0</v>
      </c>
      <c r="BT11" s="9">
        <f>POWER(0.925,FI11-1)*BT$7*(1+(BT$8/100))*(BT$1)*(NOT(ISBLANK(FI11)))</f>
        <v>0</v>
      </c>
      <c r="BU11" s="9">
        <f>POWER(0.925,FJ11-1)*BU$7*(1+(BU$8/100))*(BU$1)*(NOT(ISBLANK(FJ11)))</f>
        <v>0</v>
      </c>
      <c r="BV11" s="9">
        <f>POWER(0.925,FK11-1)*BV$7*(1+(BV$8/100))*(BV$1)*(NOT(ISBLANK(FK11)))</f>
        <v>0</v>
      </c>
      <c r="BW11" s="9">
        <f>POWER(0.925,FL11-1)*BW$7*(1+(BW$8/100))*(BW$1)*(NOT(ISBLANK(FL11)))</f>
        <v>0</v>
      </c>
      <c r="BX11" s="9">
        <f>POWER(0.925,FM11-1)*BX$7*(1+(BX$8/100))*(BX$1)*(NOT(ISBLANK(FM11)))</f>
        <v>0</v>
      </c>
      <c r="BY11" s="9">
        <f>POWER(0.925,FN11-1)*BY$7*(1+(BY$8/100))*(BY$1)*(NOT(ISBLANK(FN11)))</f>
        <v>0</v>
      </c>
      <c r="BZ11" s="9">
        <f>POWER(0.925,FO11-1)*BZ$7*(1+(BZ$8/100))*(BZ$1)*(NOT(ISBLANK(FO11)))</f>
        <v>0</v>
      </c>
      <c r="CA11" s="9">
        <f>POWER(0.925,FP11-1)*CA$7*(1+(CA$8/100))*(CA$1)*(NOT(ISBLANK(FP11)))</f>
        <v>0</v>
      </c>
      <c r="CB11" s="9">
        <f>POWER(0.925,FQ11-1)*CB$7*(1+(CB$8/100))*(CB$1)*(NOT(ISBLANK(FQ11)))</f>
        <v>0</v>
      </c>
      <c r="CC11" s="9">
        <f>POWER(0.925,FR11-1)*CC$7*(1+(CC$8/100))*(CC$1)*(NOT(ISBLANK(FR11)))</f>
        <v>0</v>
      </c>
      <c r="CD11" s="9">
        <f>POWER(0.925,FS11-1)*CD$7*(1+(CD$8/100))*(CD$1)*(NOT(ISBLANK(FS11)))</f>
        <v>0</v>
      </c>
      <c r="CE11" s="9">
        <f>POWER(0.925,FT11-1)*CE$7*(1+(CE$8/100))*(CE$1)*(NOT(ISBLANK(FT11)))</f>
        <v>0</v>
      </c>
      <c r="CF11" s="9">
        <f>POWER(0.925,FU11-1)*CF$7*(1+(CF$8/100))*(CF$1)*(NOT(ISBLANK(FU11)))</f>
        <v>0</v>
      </c>
      <c r="CG11" s="9">
        <f>POWER(0.925,FV11-1)*CG$7*(1+(CG$8/100))*(CG$1)*(NOT(ISBLANK(FV11)))</f>
        <v>0</v>
      </c>
      <c r="CH11" s="9">
        <f>POWER(0.925,FW11-1)*CH$7*(1+(CH$8/100))*(CH$1)*(NOT(ISBLANK(FW11)))</f>
        <v>0</v>
      </c>
      <c r="CI11" s="9">
        <f>POWER(0.925,FX11-1)*CI$7*(1+(CI$8/100))*(CI$1)*(NOT(ISBLANK(FX11)))</f>
        <v>0</v>
      </c>
      <c r="CJ11" s="9">
        <f>POWER(0.925,FY11-1)*CJ$7*(1+(CJ$8/100))*(CJ$1)*(NOT(ISBLANK(FY11)))</f>
        <v>0</v>
      </c>
      <c r="CK11" s="9">
        <f>POWER(0.925,FZ11-1)*CK$7*(1+(CK$8/100))*(CK$1)*(NOT(ISBLANK(FZ11)))</f>
        <v>0</v>
      </c>
      <c r="CL11" s="9">
        <f>POWER(0.925,GA11-1)*CL$7*(1+(CL$8/100))*(CL$1)*(NOT(ISBLANK(GA11)))</f>
        <v>0</v>
      </c>
      <c r="CM11" s="9">
        <f>POWER(0.925,GB11-1)*CM$7*(1+(CM$8/100))*(CM$1)*(NOT(ISBLANK(GB11)))</f>
        <v>0</v>
      </c>
      <c r="CN11" s="9">
        <f>POWER(0.925,GC11-1)*CN$7*(1+(CN$8/100))*(CN$1)*(NOT(ISBLANK(GC11)))</f>
        <v>0</v>
      </c>
      <c r="CO11" s="9">
        <f>POWER(0.925,GD11-1)*CO$7*(1+(CO$8/100))*(CO$1)*(NOT(ISBLANK(GD11)))</f>
        <v>0</v>
      </c>
      <c r="CP11" s="9">
        <f>POWER(0.925,GE11-1)*CP$7*(1+(CP$8/100))*(CP$1)*(NOT(ISBLANK(GE11)))</f>
        <v>0</v>
      </c>
      <c r="CQ11" s="9">
        <f>POWER(0.925,GF11-1)*CQ$7*(1+(CQ$8/100))*(CQ$1)*(NOT(ISBLANK(GF11)))</f>
        <v>0</v>
      </c>
      <c r="CR11" s="9">
        <f>POWER(0.925,GG11-1)*CR$7*(1+(CR$8/100))*(CR$1)*(NOT(ISBLANK(GG11)))</f>
        <v>0</v>
      </c>
      <c r="CS11" s="9">
        <f>POWER(0.925,GH11-1)*CS$7*(1+(CS$8/100))*(CS$1)*(NOT(ISBLANK(GH11)))</f>
        <v>0</v>
      </c>
      <c r="CT11" s="9">
        <f>POWER(0.925,GI11-1)*CT$7*(1+(CT$8/100))*(CT$1)*(NOT(ISBLANK(GI11)))</f>
        <v>0</v>
      </c>
      <c r="CU11" s="9">
        <f>POWER(0.925,GJ11-1)*CU$7*(1+(CU$8/100))*(CU$1)*(NOT(ISBLANK(GJ11)))</f>
        <v>0</v>
      </c>
      <c r="CV11" s="9">
        <f>POWER(0.925,GK11-1)*CV$7*(1+(CV$8/100))*(CV$1)*(NOT(ISBLANK(GK11)))</f>
        <v>0</v>
      </c>
      <c r="CW11" s="9">
        <f>POWER(0.925,GL11-1)*CW$7*(1+(CW$8/100))*(CW$1)*(NOT(ISBLANK(GL11)))</f>
        <v>0</v>
      </c>
      <c r="CX11" s="9">
        <f>POWER(0.925,GM11-1)*CX$7*(1+(CX$8/100))*(CX$1)*(NOT(ISBLANK(GM11)))</f>
        <v>0</v>
      </c>
      <c r="CY11" s="9">
        <f>POWER(0.925,GN11-1)*CY$7*(1+(CY$8/100))*(CY$1)*(NOT(ISBLANK(GN11)))</f>
        <v>0</v>
      </c>
      <c r="CZ11" s="9">
        <f>POWER(0.925,GO11-1)*CZ$7*(1+(CZ$8/100))*(CZ$1)*(NOT(ISBLANK(GO11)))</f>
        <v>0</v>
      </c>
      <c r="DA11" s="9">
        <f>POWER(0.925,GP11-1)*DA$7*(1+(DA$8/100))*(DA$1)*(NOT(ISBLANK(GP11)))</f>
        <v>0</v>
      </c>
      <c r="DB11" s="9">
        <f>POWER(0.925,GQ11-1)*DB$7*(1+(DB$8/100))*(DB$1)*(NOT(ISBLANK(GQ11)))</f>
        <v>0</v>
      </c>
      <c r="DC11" s="9">
        <f>POWER(0.925,GR11-1)*DC$7*(1+(DC$8/100))*(DC$1)*(NOT(ISBLANK(GR11)))</f>
        <v>0</v>
      </c>
      <c r="DD11" s="9">
        <f>POWER(0.925,GS11-1)*DD$7*(1+(DD$8/100))*(DD$1)*(NOT(ISBLANK(GS11)))</f>
        <v>0</v>
      </c>
      <c r="DE11" s="9">
        <f>POWER(0.925,GT11-1)*DE$7*(1+(DE$8/100))*(DE$1)*(NOT(ISBLANK(GT11)))</f>
        <v>0</v>
      </c>
      <c r="DF11" s="9">
        <f>POWER(0.925,GU11-1)*DF$7*(1+(DF$8/100))*(DF$1)*(NOT(ISBLANK(GU11)))</f>
        <v>0</v>
      </c>
      <c r="DG11" s="9">
        <f>POWER(0.925,GV11-1)*DG$7*(1+(DG$8/100))*(DG$1)*(NOT(ISBLANK(GV11)))</f>
        <v>0</v>
      </c>
      <c r="DH11" s="9">
        <f>POWER(0.925,GW11-1)*DH$7*(1+(DH$8/100))*(DH$1)*(NOT(ISBLANK(GW11)))</f>
        <v>0</v>
      </c>
      <c r="DI11" s="9">
        <f>POWER(0.925,GX11-1)*DI$7*(1+(DI$8/100))*(DI$1)*(NOT(ISBLANK(GX11)))</f>
        <v>0</v>
      </c>
      <c r="DJ11" s="9">
        <f>POWER(0.925,GY11-1)*DJ$7*(1+(DJ$8/100))*(DJ$1)*(NOT(ISBLANK(GY11)))</f>
        <v>0</v>
      </c>
      <c r="DK11" s="9">
        <f>POWER(0.925,GZ11-1)*DK$7*(1+(DK$8/100))*(DK$1)*(NOT(ISBLANK(GZ11)))</f>
        <v>0</v>
      </c>
      <c r="DL11" s="1"/>
      <c r="DM11" s="1"/>
      <c r="DQ11" s="1">
        <v>1</v>
      </c>
      <c r="DW11" s="1">
        <v>1</v>
      </c>
      <c r="EC11" s="1">
        <v>1</v>
      </c>
      <c r="EJ11" s="1">
        <v>3</v>
      </c>
      <c r="EL11" s="1">
        <v>1</v>
      </c>
      <c r="EO11" s="1">
        <v>1</v>
      </c>
      <c r="EP11" s="1">
        <v>1</v>
      </c>
      <c r="EQ11" s="1">
        <v>1</v>
      </c>
      <c r="ER11" s="1">
        <v>3</v>
      </c>
      <c r="ET11" s="1">
        <v>1</v>
      </c>
      <c r="EX11" s="1">
        <v>4</v>
      </c>
      <c r="EY11" s="1">
        <v>5</v>
      </c>
      <c r="EZ11" s="1">
        <v>5</v>
      </c>
      <c r="FV11" s="1"/>
      <c r="FW11" s="1"/>
    </row>
    <row r="12" spans="1:279">
      <c r="A12" s="1">
        <f>A11+1</f>
        <v>3</v>
      </c>
      <c r="B12" s="8"/>
      <c r="C12" s="1">
        <f>IF(H12=H11,C11,(A12))</f>
        <v>3</v>
      </c>
      <c r="D12" s="1">
        <v>9</v>
      </c>
      <c r="E12" s="16" t="str">
        <f>IF(C12&gt;D12,CONCATENATE("↓",(C12-D12)),(IF(C12=D12,"↔",CONCATENATE("↑",(D12-C12)))))</f>
        <v>↑6</v>
      </c>
      <c r="F12" s="1" t="s">
        <v>207</v>
      </c>
      <c r="G12" s="1" t="s">
        <v>15</v>
      </c>
      <c r="H12" s="10">
        <f>SUM(K12:T12)</f>
        <v>1301.0048292500001</v>
      </c>
      <c r="I12" s="9">
        <f>COUNTIF(V12:AH12,"&gt;0")</f>
        <v>2</v>
      </c>
      <c r="J12" s="9">
        <f>COUNTIF(AI12:CC12,"&gt;0")</f>
        <v>3</v>
      </c>
      <c r="K12" s="10">
        <f>LARGE($V12:$AH12,1)</f>
        <v>666</v>
      </c>
      <c r="L12" s="10">
        <f>LARGE($V12:$AH12,2)</f>
        <v>275</v>
      </c>
      <c r="M12" s="10">
        <f>LARGE($V12:$AH12,3)</f>
        <v>0</v>
      </c>
      <c r="N12" s="10">
        <f>LARGE($V12:$AH12,4)</f>
        <v>0</v>
      </c>
      <c r="O12" s="10">
        <f>LARGE($V12:$AH12,5)</f>
        <v>0</v>
      </c>
      <c r="P12" s="10">
        <f>LARGE($AI12:$CC12,1)</f>
        <v>195.06299175000001</v>
      </c>
      <c r="Q12" s="10">
        <f>LARGE($AI12:$CC12,2)</f>
        <v>87.866212500000017</v>
      </c>
      <c r="R12" s="10">
        <f>LARGE($AI12:$CC12,3)</f>
        <v>77.075625000000002</v>
      </c>
      <c r="S12" s="10">
        <f>LARGE($AI12:$CC12,4)</f>
        <v>0</v>
      </c>
      <c r="T12" s="10">
        <f>LARGE($AI12:$CC12,5)</f>
        <v>0</v>
      </c>
      <c r="U12"/>
      <c r="V12" s="9">
        <f>POWER(0.925,DL12-1)*V$7*(1+(V$8/100))*(V$1)*(NOT(ISBLANK(DL12)))</f>
        <v>0</v>
      </c>
      <c r="W12" s="9">
        <f>POWER(0.925,DL12-1)*W$7*(1+(W$8/100))*(W$1)*(NOT(ISBLANK(DL12)))</f>
        <v>0</v>
      </c>
      <c r="X12" s="9">
        <f>POWER(0.925,DM12-1)*X$7*(1+(X$8/100))*(X$1)*(NOT(ISBLANK(DM12)))</f>
        <v>0</v>
      </c>
      <c r="Y12" s="9">
        <f>POWER(0.925,DN12-1)*Y$7*(1+(Y$8/100))*(Y$1)*(NOT(ISBLANK(DN12)))</f>
        <v>0</v>
      </c>
      <c r="Z12" s="9">
        <f>POWER(0.925,DO12-1)*Z$7*(1+(Z$8/100))*(Z$1)*(NOT(ISBLANK(DO12)))</f>
        <v>0</v>
      </c>
      <c r="AA12" s="9">
        <f>POWER(0.925,DP12-1)*AA$7*(1+(AA$8/100))*(AA$1)*(NOT(ISBLANK(DP12)))</f>
        <v>0</v>
      </c>
      <c r="AB12" s="9">
        <f>POWER(0.925,DQ12-1)*AB$7*(1+(AB$8/100))*(AB$1)*(NOT(ISBLANK(DQ12)))</f>
        <v>666</v>
      </c>
      <c r="AC12" s="9">
        <f>POWER(0.925,DR12-1)*AC$7*(1+(AC$8/100))*(AC$1)*(NOT(ISBLANK(DR12)))</f>
        <v>275</v>
      </c>
      <c r="AD12" s="9">
        <f>POWER(0.925,DS12-1)*AD$7*(1+(AD$8/100))*(AD$1)*(NOT(ISBLANK(DS12)))</f>
        <v>0</v>
      </c>
      <c r="AE12" s="9">
        <f>POWER(0.925,DT12-1)*AE$7*(1+(AE$8/100))*(AE$1)*(NOT(ISBLANK(DT12)))</f>
        <v>0</v>
      </c>
      <c r="AF12" s="9">
        <f>POWER(0.925,DU12-1)*AF$7*(1+(AF$8/100))*(AF$1)*(NOT(ISBLANK(DU12)))</f>
        <v>0</v>
      </c>
      <c r="AG12" s="9">
        <f>POWER(0.925,DV12-1)*AG$7*(1+(AG$8/100))*(AG$1)*(NOT(ISBLANK(DV12)))</f>
        <v>0</v>
      </c>
      <c r="AH12" s="9">
        <f>POWER(0.925,DW12-1)*AH$7*(1+(AH$8/100))*(AH$1)*(NOT(ISBLANK(DW12)))</f>
        <v>0</v>
      </c>
      <c r="AI12" s="9">
        <f>POWER(0.925,DX12-1)*AI$7*(1+(AI$8/100))*(AI$1)*(NOT(ISBLANK(DX12)))</f>
        <v>0</v>
      </c>
      <c r="AJ12" s="9">
        <f>POWER(0.925,DY12-1)*AJ$7*(1+(AJ$8/100))*(AJ$1)*(NOT(ISBLANK(DY12)))</f>
        <v>0</v>
      </c>
      <c r="AK12" s="9">
        <f>POWER(0.925,DZ12-1)*AK$7*(1+(AK$8/100))*(AK$1)*(NOT(ISBLANK(DZ12)))</f>
        <v>0</v>
      </c>
      <c r="AL12" s="9">
        <f>POWER(0.925,EA12-1)*AL$7*(1+(AL$8/100))*(AL$1)*(NOT(ISBLANK(EA12)))</f>
        <v>0</v>
      </c>
      <c r="AM12" s="9">
        <f>POWER(0.925,EB12-1)*AM$7*(1+(AM$8/100))*(AM$1)*(NOT(ISBLANK(EB12)))</f>
        <v>0</v>
      </c>
      <c r="AN12" s="9">
        <f>POWER(0.925,EC12-1)*AN$7*(1+(AN$8/100))*(AN$1)*(NOT(ISBLANK(EC12)))</f>
        <v>195.06299175000001</v>
      </c>
      <c r="AO12" s="9">
        <v>0</v>
      </c>
      <c r="AP12" s="9">
        <f>POWER(0.925,EE12-1)*AP$7*(1+(AP$8/100))*(AP$1)*(NOT(ISBLANK(EE12)))</f>
        <v>77.075625000000002</v>
      </c>
      <c r="AQ12" s="9">
        <f>POWER(0.925,EF12-1)*AQ$7*(1+(AQ$8/100))*(AQ$1)*(NOT(ISBLANK(EF12)))</f>
        <v>0</v>
      </c>
      <c r="AR12" s="9">
        <f>POWER(0.925,EG12-1)*AR$7*(1+(AR$8/100))*(AR$1)*(NOT(ISBLANK(EG12)))</f>
        <v>0</v>
      </c>
      <c r="AS12" s="9">
        <f>POWER(0.925,EH12-1)*AS$7*(1+(AS$8/100))*(AS$1)*(NOT(ISBLANK(EH12)))</f>
        <v>0</v>
      </c>
      <c r="AT12" s="9">
        <f>POWER(0.925,EI12-1)*AT$7*(1+(AT$8/100))*(AT$1)*(NOT(ISBLANK(EI12)))</f>
        <v>0</v>
      </c>
      <c r="AU12" s="9">
        <f>POWER(0.925,EJ12-1)*AU$7*(1+(AU$8/100))*(AU$1)*(NOT(ISBLANK(EJ12)))</f>
        <v>87.866212500000017</v>
      </c>
      <c r="AV12" s="9">
        <f>POWER(0.925,EK12-1)*AV$7*(1+(AV$8/100))*(AV$1)*(NOT(ISBLANK(EK12)))</f>
        <v>0</v>
      </c>
      <c r="AW12" s="9">
        <f>POWER(0.925,EL12-1)*AW$7*(1+(AW$8/100))*(AW$1)*(NOT(ISBLANK(EL12)))</f>
        <v>0</v>
      </c>
      <c r="AX12" s="9">
        <f>POWER(0.925,EM12-1)*AX$7*(1+(AX$8/100))*(AX$1)*(NOT(ISBLANK(EM12)))</f>
        <v>0</v>
      </c>
      <c r="AY12" s="9">
        <f>POWER(0.925,EN12-1)*AY$7*(1+(AY$8/100))*(AY$1)*(NOT(ISBLANK(EN12)))</f>
        <v>0</v>
      </c>
      <c r="AZ12" s="9">
        <f>POWER(0.925,EO12-1)*AZ$7*(1+(AZ$8/100))*(AZ$1)*(NOT(ISBLANK(EO12)))</f>
        <v>0</v>
      </c>
      <c r="BA12" s="9">
        <f>POWER(0.925,EP12-1)*BA$7*(1+(BA$8/100))*(BA$1)*(NOT(ISBLANK(EP12)))</f>
        <v>0</v>
      </c>
      <c r="BB12" s="9">
        <v>0</v>
      </c>
      <c r="BC12" s="9">
        <f>POWER(0.925,ER12-1)*BC$7*(1+(BC$8/100))*(BC$1)*(NOT(ISBLANK(ER12)))</f>
        <v>0</v>
      </c>
      <c r="BD12" s="9">
        <f>POWER(0.925,ES12-1)*BD$7*(1+(BD$8/100))*(BD$1)*(NOT(ISBLANK(ES12)))</f>
        <v>0</v>
      </c>
      <c r="BE12" s="9">
        <f>POWER(0.925,ET12-1)*BE$7*(1+(BE$8/100))*(BE$1)*(NOT(ISBLANK(ET12)))</f>
        <v>0</v>
      </c>
      <c r="BF12" s="9">
        <f>POWER(0.925,EU12-1)*BF$7*(1+(BF$8/100))*(BF$1)*(NOT(ISBLANK(EU12)))</f>
        <v>0</v>
      </c>
      <c r="BG12" s="9">
        <f>POWER(0.925,EV12-1)*BG$7*(1+(BG$8/100))*(BG$1)*(NOT(ISBLANK(EV12)))</f>
        <v>0</v>
      </c>
      <c r="BH12" s="9">
        <f>POWER(0.925,EW12-1)*BH$7*(1+(BH$8/100))*(BH$1)*(NOT(ISBLANK(EW12)))</f>
        <v>0</v>
      </c>
      <c r="BI12" s="9">
        <v>0</v>
      </c>
      <c r="BJ12" s="9">
        <f>POWER(0.925,EY12-1)*BJ$7*(1+(BJ$8/100))*(BJ$1)*(NOT(ISBLANK(EY12)))</f>
        <v>0</v>
      </c>
      <c r="BK12" s="9">
        <f>POWER(0.925,EZ12-1)*BK$7*(1+(BK$8/100))*(BK$1)*(NOT(ISBLANK(EZ12)))</f>
        <v>0</v>
      </c>
      <c r="BL12" s="9">
        <f>POWER(0.925,FA12-1)*BL$7*(1+(BL$8/100))*(BL$1)*(NOT(ISBLANK(FA12)))</f>
        <v>0</v>
      </c>
      <c r="BM12" s="9">
        <f>POWER(0.925,FB12-1)*BM$7*(1+(BM$8/100))*(BM$1)*(NOT(ISBLANK(FB12)))</f>
        <v>0</v>
      </c>
      <c r="BN12" s="9">
        <f>POWER(0.925,FC12-1)*BN$7*(1+(BN$8/100))*(BN$1)*(NOT(ISBLANK(FC12)))</f>
        <v>0</v>
      </c>
      <c r="BO12" s="9">
        <f>POWER(0.925,FD12-1)*BO$7*(1+(BO$8/100))*(BO$1)*(NOT(ISBLANK(FD12)))</f>
        <v>0</v>
      </c>
      <c r="BP12" s="9">
        <f>POWER(0.925,FE12-1)*BP$7*(1+(BP$8/100))*(BP$1)*(NOT(ISBLANK(FE12)))</f>
        <v>0</v>
      </c>
      <c r="BQ12" s="9">
        <f>POWER(0.925,FF12-1)*BQ$7*(1+(BQ$8/100))*(BQ$1)*(NOT(ISBLANK(FF12)))</f>
        <v>0</v>
      </c>
      <c r="BR12" s="9">
        <f>POWER(0.925,FG12-1)*BR$7*(1+(BR$8/100))*(BR$1)*(NOT(ISBLANK(FG12)))</f>
        <v>0</v>
      </c>
      <c r="BS12" s="9">
        <f>POWER(0.925,FH12-1)*BS$7*(1+(BS$8/100))*(BS$1)*(NOT(ISBLANK(FH12)))</f>
        <v>0</v>
      </c>
      <c r="BT12" s="9">
        <f>POWER(0.925,FI12-1)*BT$7*(1+(BT$8/100))*(BT$1)*(NOT(ISBLANK(FI12)))</f>
        <v>0</v>
      </c>
      <c r="BU12" s="9">
        <f>POWER(0.925,FJ12-1)*BU$7*(1+(BU$8/100))*(BU$1)*(NOT(ISBLANK(FJ12)))</f>
        <v>0</v>
      </c>
      <c r="BV12" s="9">
        <f>POWER(0.925,FK12-1)*BV$7*(1+(BV$8/100))*(BV$1)*(NOT(ISBLANK(FK12)))</f>
        <v>0</v>
      </c>
      <c r="BW12" s="9">
        <f>POWER(0.925,FL12-1)*BW$7*(1+(BW$8/100))*(BW$1)*(NOT(ISBLANK(FL12)))</f>
        <v>0</v>
      </c>
      <c r="BX12" s="9">
        <f>POWER(0.925,FM12-1)*BX$7*(1+(BX$8/100))*(BX$1)*(NOT(ISBLANK(FM12)))</f>
        <v>0</v>
      </c>
      <c r="BY12" s="9">
        <f>POWER(0.925,FN12-1)*BY$7*(1+(BY$8/100))*(BY$1)*(NOT(ISBLANK(FN12)))</f>
        <v>0</v>
      </c>
      <c r="BZ12" s="9">
        <f>POWER(0.925,FO12-1)*BZ$7*(1+(BZ$8/100))*(BZ$1)*(NOT(ISBLANK(FO12)))</f>
        <v>0</v>
      </c>
      <c r="CA12" s="9">
        <f>POWER(0.925,FP12-1)*CA$7*(1+(CA$8/100))*(CA$1)*(NOT(ISBLANK(FP12)))</f>
        <v>0</v>
      </c>
      <c r="CB12" s="9">
        <f>POWER(0.925,FQ12-1)*CB$7*(1+(CB$8/100))*(CB$1)*(NOT(ISBLANK(FQ12)))</f>
        <v>0</v>
      </c>
      <c r="CC12" s="9">
        <f>POWER(0.925,FR12-1)*CC$7*(1+(CC$8/100))*(CC$1)*(NOT(ISBLANK(FR12)))</f>
        <v>0</v>
      </c>
      <c r="CD12" s="9">
        <f>POWER(0.925,FS12-1)*CD$7*(1+(CD$8/100))*(CD$1)*(NOT(ISBLANK(FS12)))</f>
        <v>0</v>
      </c>
      <c r="CE12" s="9">
        <f>POWER(0.925,FT12-1)*CE$7*(1+(CE$8/100))*(CE$1)*(NOT(ISBLANK(FT12)))</f>
        <v>0</v>
      </c>
      <c r="CF12" s="9">
        <f>POWER(0.925,FU12-1)*CF$7*(1+(CF$8/100))*(CF$1)*(NOT(ISBLANK(FU12)))</f>
        <v>0</v>
      </c>
      <c r="CG12" s="9">
        <f>POWER(0.925,FV12-1)*CG$7*(1+(CG$8/100))*(CG$1)*(NOT(ISBLANK(FV12)))</f>
        <v>0</v>
      </c>
      <c r="CH12" s="9">
        <f>POWER(0.925,FW12-1)*CH$7*(1+(CH$8/100))*(CH$1)*(NOT(ISBLANK(FW12)))</f>
        <v>0</v>
      </c>
      <c r="CI12" s="9">
        <f>POWER(0.925,FX12-1)*CI$7*(1+(CI$8/100))*(CI$1)*(NOT(ISBLANK(FX12)))</f>
        <v>0</v>
      </c>
      <c r="CJ12" s="9">
        <f>POWER(0.925,FY12-1)*CJ$7*(1+(CJ$8/100))*(CJ$1)*(NOT(ISBLANK(FY12)))</f>
        <v>0</v>
      </c>
      <c r="CK12" s="9">
        <f>POWER(0.925,FZ12-1)*CK$7*(1+(CK$8/100))*(CK$1)*(NOT(ISBLANK(FZ12)))</f>
        <v>0</v>
      </c>
      <c r="CL12" s="9">
        <f>POWER(0.925,GA12-1)*CL$7*(1+(CL$8/100))*(CL$1)*(NOT(ISBLANK(GA12)))</f>
        <v>0</v>
      </c>
      <c r="CM12" s="9">
        <f>POWER(0.925,GB12-1)*CM$7*(1+(CM$8/100))*(CM$1)*(NOT(ISBLANK(GB12)))</f>
        <v>0</v>
      </c>
      <c r="CN12" s="9">
        <f>POWER(0.925,GC12-1)*CN$7*(1+(CN$8/100))*(CN$1)*(NOT(ISBLANK(GC12)))</f>
        <v>0</v>
      </c>
      <c r="CO12" s="9">
        <f>POWER(0.925,GD12-1)*CO$7*(1+(CO$8/100))*(CO$1)*(NOT(ISBLANK(GD12)))</f>
        <v>0</v>
      </c>
      <c r="CP12" s="9">
        <f>POWER(0.925,GE12-1)*CP$7*(1+(CP$8/100))*(CP$1)*(NOT(ISBLANK(GE12)))</f>
        <v>0</v>
      </c>
      <c r="CQ12" s="9">
        <f>POWER(0.925,GF12-1)*CQ$7*(1+(CQ$8/100))*(CQ$1)*(NOT(ISBLANK(GF12)))</f>
        <v>0</v>
      </c>
      <c r="CR12" s="9">
        <f>POWER(0.925,GG12-1)*CR$7*(1+(CR$8/100))*(CR$1)*(NOT(ISBLANK(GG12)))</f>
        <v>0</v>
      </c>
      <c r="CS12" s="9">
        <f>POWER(0.925,GH12-1)*CS$7*(1+(CS$8/100))*(CS$1)*(NOT(ISBLANK(GH12)))</f>
        <v>0</v>
      </c>
      <c r="CT12" s="9">
        <f>POWER(0.925,GI12-1)*CT$7*(1+(CT$8/100))*(CT$1)*(NOT(ISBLANK(GI12)))</f>
        <v>0</v>
      </c>
      <c r="CU12" s="9">
        <f>POWER(0.925,GJ12-1)*CU$7*(1+(CU$8/100))*(CU$1)*(NOT(ISBLANK(GJ12)))</f>
        <v>0</v>
      </c>
      <c r="CV12" s="9">
        <f>POWER(0.925,GK12-1)*CV$7*(1+(CV$8/100))*(CV$1)*(NOT(ISBLANK(GK12)))</f>
        <v>0</v>
      </c>
      <c r="CW12" s="9">
        <f>POWER(0.925,GL12-1)*CW$7*(1+(CW$8/100))*(CW$1)*(NOT(ISBLANK(GL12)))</f>
        <v>0</v>
      </c>
      <c r="CX12" s="9">
        <f>POWER(0.925,GM12-1)*CX$7*(1+(CX$8/100))*(CX$1)*(NOT(ISBLANK(GM12)))</f>
        <v>0</v>
      </c>
      <c r="CY12" s="9">
        <f>POWER(0.925,GN12-1)*CY$7*(1+(CY$8/100))*(CY$1)*(NOT(ISBLANK(GN12)))</f>
        <v>0</v>
      </c>
      <c r="CZ12" s="9">
        <f>POWER(0.925,GO12-1)*CZ$7*(1+(CZ$8/100))*(CZ$1)*(NOT(ISBLANK(GO12)))</f>
        <v>0</v>
      </c>
      <c r="DA12" s="9">
        <f>POWER(0.925,GP12-1)*DA$7*(1+(DA$8/100))*(DA$1)*(NOT(ISBLANK(GP12)))</f>
        <v>0</v>
      </c>
      <c r="DB12" s="9">
        <f>POWER(0.925,GQ12-1)*DB$7*(1+(DB$8/100))*(DB$1)*(NOT(ISBLANK(GQ12)))</f>
        <v>0</v>
      </c>
      <c r="DC12" s="9">
        <f>POWER(0.925,GR12-1)*DC$7*(1+(DC$8/100))*(DC$1)*(NOT(ISBLANK(GR12)))</f>
        <v>0</v>
      </c>
      <c r="DD12" s="9">
        <f>POWER(0.925,GS12-1)*DD$7*(1+(DD$8/100))*(DD$1)*(NOT(ISBLANK(GS12)))</f>
        <v>0</v>
      </c>
      <c r="DE12" s="9">
        <f>POWER(0.925,GT12-1)*DE$7*(1+(DE$8/100))*(DE$1)*(NOT(ISBLANK(GT12)))</f>
        <v>0</v>
      </c>
      <c r="DF12" s="9">
        <f>POWER(0.925,GU12-1)*DF$7*(1+(DF$8/100))*(DF$1)*(NOT(ISBLANK(GU12)))</f>
        <v>0</v>
      </c>
      <c r="DG12" s="9">
        <f>POWER(0.925,GV12-1)*DG$7*(1+(DG$8/100))*(DG$1)*(NOT(ISBLANK(GV12)))</f>
        <v>0</v>
      </c>
      <c r="DH12" s="9">
        <f>POWER(0.925,GW12-1)*DH$7*(1+(DH$8/100))*(DH$1)*(NOT(ISBLANK(GW12)))</f>
        <v>0</v>
      </c>
      <c r="DI12" s="9">
        <f>POWER(0.925,GX12-1)*DI$7*(1+(DI$8/100))*(DI$1)*(NOT(ISBLANK(GX12)))</f>
        <v>0</v>
      </c>
      <c r="DJ12" s="9">
        <f>POWER(0.925,GY12-1)*DJ$7*(1+(DJ$8/100))*(DJ$1)*(NOT(ISBLANK(GY12)))</f>
        <v>0</v>
      </c>
      <c r="DK12" s="9">
        <f>POWER(0.925,GZ12-1)*DK$7*(1+(DK$8/100))*(DK$1)*(NOT(ISBLANK(GZ12)))</f>
        <v>0</v>
      </c>
      <c r="DL12" s="1"/>
      <c r="DM12" s="1"/>
      <c r="DQ12" s="1">
        <v>2</v>
      </c>
      <c r="DR12" s="1">
        <v>1</v>
      </c>
      <c r="EC12" s="1">
        <v>3</v>
      </c>
      <c r="ED12" s="1">
        <v>1</v>
      </c>
      <c r="EE12" s="1">
        <v>2</v>
      </c>
      <c r="EJ12" s="1">
        <v>2</v>
      </c>
      <c r="EO12" s="1">
        <v>2</v>
      </c>
      <c r="EP12" s="1">
        <v>2</v>
      </c>
      <c r="EQ12" s="1">
        <v>2</v>
      </c>
      <c r="ER12" s="1">
        <v>2</v>
      </c>
      <c r="EX12" s="1">
        <v>1</v>
      </c>
      <c r="EY12" s="1">
        <v>1</v>
      </c>
      <c r="EZ12" s="1">
        <v>10</v>
      </c>
      <c r="FV12" s="1"/>
      <c r="FW12" s="1"/>
    </row>
    <row r="13" spans="1:279">
      <c r="A13" s="1">
        <f>A12+1</f>
        <v>4</v>
      </c>
      <c r="B13" s="8"/>
      <c r="C13" s="1">
        <f>IF(H13=H12,C12,(A13))</f>
        <v>4</v>
      </c>
      <c r="D13" s="1">
        <v>1</v>
      </c>
      <c r="E13" s="16" t="str">
        <f>IF(C13&gt;D13,CONCATENATE("↓",(C13-D13)),(IF(C13=D13,"↔",CONCATENATE("↑",(D13-C13)))))</f>
        <v>↓3</v>
      </c>
      <c r="F13" s="1" t="s">
        <v>216</v>
      </c>
      <c r="G13" s="1" t="s">
        <v>15</v>
      </c>
      <c r="H13" s="10">
        <f>SUM(K13:T13)</f>
        <v>1273.169562890625</v>
      </c>
      <c r="I13" s="9">
        <f>COUNTIF(V13:AH13,"&gt;0")</f>
        <v>3</v>
      </c>
      <c r="J13" s="9">
        <f>COUNTIF(AI13:CC13,"&gt;0")</f>
        <v>3</v>
      </c>
      <c r="K13" s="10">
        <f>LARGE($V13:$AH13,1)</f>
        <v>527.10778125000002</v>
      </c>
      <c r="L13" s="10">
        <f>LARGE($V13:$AH13,2)</f>
        <v>259</v>
      </c>
      <c r="M13" s="10">
        <f>LARGE($V13:$AH13,3)</f>
        <v>248.13125000000002</v>
      </c>
      <c r="N13" s="10">
        <f>LARGE($V13:$AH13,4)</f>
        <v>0</v>
      </c>
      <c r="O13" s="10">
        <f>LARGE($V13:$AH13,5)</f>
        <v>0</v>
      </c>
      <c r="P13" s="10">
        <f>LARGE($AI13:$CC13,1)</f>
        <v>86.658000000000001</v>
      </c>
      <c r="Q13" s="10">
        <f>LARGE($AI13:$CC13,2)</f>
        <v>86.324699999999993</v>
      </c>
      <c r="R13" s="10">
        <f>LARGE($AI13:$CC13,3)</f>
        <v>65.947831640625012</v>
      </c>
      <c r="S13" s="10">
        <f>LARGE($AI13:$CC13,4)</f>
        <v>0</v>
      </c>
      <c r="T13" s="10">
        <f>LARGE($AI13:$CC13,5)</f>
        <v>0</v>
      </c>
      <c r="U13"/>
      <c r="V13" s="9">
        <f>POWER(0.925,DL13-1)*V$7*(1+(V$8/100))*(V$1)*(NOT(ISBLANK(DL13)))</f>
        <v>0</v>
      </c>
      <c r="W13" s="9">
        <f>POWER(0.925,DL13-1)*W$7*(1+(W$8/100))*(W$1)*(NOT(ISBLANK(DL13)))</f>
        <v>0</v>
      </c>
      <c r="X13" s="9">
        <f>POWER(0.925,DM13-1)*X$7*(1+(X$8/100))*(X$1)*(NOT(ISBLANK(DM13)))</f>
        <v>0</v>
      </c>
      <c r="Y13" s="9">
        <f>POWER(0.925,DN13-1)*Y$7*(1+(Y$8/100))*(Y$1)*(NOT(ISBLANK(DN13)))</f>
        <v>0</v>
      </c>
      <c r="Z13" s="9">
        <f>POWER(0.925,DO13-1)*Z$7*(1+(Z$8/100))*(Z$1)*(NOT(ISBLANK(DO13)))</f>
        <v>259</v>
      </c>
      <c r="AA13" s="9">
        <f>POWER(0.925,DP13-1)*AA$7*(1+(AA$8/100))*(AA$1)*(NOT(ISBLANK(DP13)))</f>
        <v>0</v>
      </c>
      <c r="AB13" s="9">
        <f>POWER(0.925,DQ13-1)*AB$7*(1+(AB$8/100))*(AB$1)*(NOT(ISBLANK(DQ13)))</f>
        <v>527.10778125000002</v>
      </c>
      <c r="AC13" s="9">
        <f>POWER(0.925,DR13-1)*AC$7*(1+(AC$8/100))*(AC$1)*(NOT(ISBLANK(DR13)))</f>
        <v>0</v>
      </c>
      <c r="AD13" s="9">
        <f>POWER(0.925,DS13-1)*AD$7*(1+(AD$8/100))*(AD$1)*(NOT(ISBLANK(DS13)))</f>
        <v>0</v>
      </c>
      <c r="AE13" s="9">
        <f>POWER(0.925,DT13-1)*AE$7*(1+(AE$8/100))*(AE$1)*(NOT(ISBLANK(DT13)))</f>
        <v>0</v>
      </c>
      <c r="AF13" s="9">
        <f>POWER(0.925,DU13-1)*AF$7*(1+(AF$8/100))*(AF$1)*(NOT(ISBLANK(DU13)))</f>
        <v>0</v>
      </c>
      <c r="AG13" s="9">
        <f>POWER(0.925,DV13-1)*AG$7*(1+(AG$8/100))*(AG$1)*(NOT(ISBLANK(DV13)))</f>
        <v>248.13125000000002</v>
      </c>
      <c r="AH13" s="9">
        <f>POWER(0.925,DW13-1)*AH$7*(1+(AH$8/100))*(AH$1)*(NOT(ISBLANK(DW13)))</f>
        <v>0</v>
      </c>
      <c r="AI13" s="9">
        <f>POWER(0.925,DX13-1)*AI$7*(1+(AI$8/100))*(AI$1)*(NOT(ISBLANK(DX13)))</f>
        <v>0</v>
      </c>
      <c r="AJ13" s="9">
        <f>POWER(0.925,DY13-1)*AJ$7*(1+(AJ$8/100))*(AJ$1)*(NOT(ISBLANK(DY13)))</f>
        <v>0</v>
      </c>
      <c r="AK13" s="9">
        <f>POWER(0.925,DZ13-1)*AK$7*(1+(AK$8/100))*(AK$1)*(NOT(ISBLANK(DZ13)))</f>
        <v>0</v>
      </c>
      <c r="AL13" s="9">
        <f>POWER(0.925,EA13-1)*AL$7*(1+(AL$8/100))*(AL$1)*(NOT(ISBLANK(EA13)))</f>
        <v>86.658000000000001</v>
      </c>
      <c r="AM13" s="9">
        <f>POWER(0.925,EB13-1)*AM$7*(1+(AM$8/100))*(AM$1)*(NOT(ISBLANK(EB13)))</f>
        <v>86.324699999999993</v>
      </c>
      <c r="AN13" s="9">
        <f>POWER(0.925,EC13-1)*AN$7*(1+(AN$8/100))*(AN$1)*(NOT(ISBLANK(EC13)))</f>
        <v>0</v>
      </c>
      <c r="AO13" s="9">
        <f>POWER(0.925,ED13-1)*AO$7*(1+(AO$8/100))*(AO$1)*(NOT(ISBLANK(ED13)))</f>
        <v>0</v>
      </c>
      <c r="AP13" s="9">
        <f>POWER(0.925,EE13-1)*AP$7*(1+(AP$8/100))*(AP$1)*(NOT(ISBLANK(EE13)))</f>
        <v>65.947831640625012</v>
      </c>
      <c r="AQ13" s="9">
        <f>POWER(0.925,EF13-1)*AQ$7*(1+(AQ$8/100))*(AQ$1)*(NOT(ISBLANK(EF13)))</f>
        <v>0</v>
      </c>
      <c r="AR13" s="9">
        <f>POWER(0.925,EG13-1)*AR$7*(1+(AR$8/100))*(AR$1)*(NOT(ISBLANK(EG13)))</f>
        <v>0</v>
      </c>
      <c r="AS13" s="9">
        <f>POWER(0.925,EH13-1)*AS$7*(1+(AS$8/100))*(AS$1)*(NOT(ISBLANK(EH13)))</f>
        <v>0</v>
      </c>
      <c r="AT13" s="9">
        <f>POWER(0.925,EI13-1)*AT$7*(1+(AT$8/100))*(AT$1)*(NOT(ISBLANK(EI13)))</f>
        <v>0</v>
      </c>
      <c r="AU13" s="9">
        <f>POWER(0.925,EJ13-1)*AU$7*(1+(AU$8/100))*(AU$1)*(NOT(ISBLANK(EJ13)))</f>
        <v>0</v>
      </c>
      <c r="AV13" s="9">
        <f>POWER(0.925,EK13-1)*AV$7*(1+(AV$8/100))*(AV$1)*(NOT(ISBLANK(EK13)))</f>
        <v>0</v>
      </c>
      <c r="AW13" s="9">
        <f>POWER(0.925,EL13-1)*AW$7*(1+(AW$8/100))*(AW$1)*(NOT(ISBLANK(EL13)))</f>
        <v>0</v>
      </c>
      <c r="AX13" s="9">
        <f>POWER(0.925,EM13-1)*AX$7*(1+(AX$8/100))*(AX$1)*(NOT(ISBLANK(EM13)))</f>
        <v>0</v>
      </c>
      <c r="AY13" s="9">
        <f>POWER(0.925,EN13-1)*AY$7*(1+(AY$8/100))*(AY$1)*(NOT(ISBLANK(EN13)))</f>
        <v>0</v>
      </c>
      <c r="AZ13" s="9">
        <f>POWER(0.925,EO13-1)*AZ$7*(1+(AZ$8/100))*(AZ$1)*(NOT(ISBLANK(EO13)))</f>
        <v>0</v>
      </c>
      <c r="BA13" s="9">
        <f>POWER(0.925,EP13-1)*BA$7*(1+(BA$8/100))*(BA$1)*(NOT(ISBLANK(EP13)))</f>
        <v>0</v>
      </c>
      <c r="BB13" s="9">
        <f>POWER(0.925,EQ13-1)*BB$7*(1+(BB$8/100))*(BB$1)*(NOT(ISBLANK(EQ13)))</f>
        <v>0</v>
      </c>
      <c r="BC13" s="9">
        <f>POWER(0.925,ER13-1)*BC$7*(1+(BC$8/100))*(BC$1)*(NOT(ISBLANK(ER13)))</f>
        <v>0</v>
      </c>
      <c r="BD13" s="9">
        <f>POWER(0.925,ES13-1)*BD$7*(1+(BD$8/100))*(BD$1)*(NOT(ISBLANK(ES13)))</f>
        <v>0</v>
      </c>
      <c r="BE13" s="9">
        <f>POWER(0.925,ET13-1)*BE$7*(1+(BE$8/100))*(BE$1)*(NOT(ISBLANK(ET13)))</f>
        <v>0</v>
      </c>
      <c r="BF13" s="9">
        <f>POWER(0.925,EU13-1)*BF$7*(1+(BF$8/100))*(BF$1)*(NOT(ISBLANK(EU13)))</f>
        <v>0</v>
      </c>
      <c r="BG13" s="9">
        <f>POWER(0.925,EV13-1)*BG$7*(1+(BG$8/100))*(BG$1)*(NOT(ISBLANK(EV13)))</f>
        <v>0</v>
      </c>
      <c r="BH13" s="9">
        <f>POWER(0.925,EW13-1)*BH$7*(1+(BH$8/100))*(BH$1)*(NOT(ISBLANK(EW13)))</f>
        <v>0</v>
      </c>
      <c r="BI13" s="9">
        <f>POWER(0.925,EX13-1)*BI$7*(1+(BI$8/100))*(BI$1)*(NOT(ISBLANK(EX13)))</f>
        <v>0</v>
      </c>
      <c r="BJ13" s="9">
        <f>POWER(0.925,EY13-1)*BJ$7*(1+(BJ$8/100))*(BJ$1)*(NOT(ISBLANK(EY13)))</f>
        <v>0</v>
      </c>
      <c r="BK13" s="9">
        <f>POWER(0.925,EZ13-1)*BK$7*(1+(BK$8/100))*(BK$1)*(NOT(ISBLANK(EZ13)))</f>
        <v>0</v>
      </c>
      <c r="BL13" s="9">
        <f>POWER(0.925,FA13-1)*BL$7*(1+(BL$8/100))*(BL$1)*(NOT(ISBLANK(FA13)))</f>
        <v>0</v>
      </c>
      <c r="BM13" s="9">
        <f>POWER(0.925,FB13-1)*BM$7*(1+(BM$8/100))*(BM$1)*(NOT(ISBLANK(FB13)))</f>
        <v>0</v>
      </c>
      <c r="BN13" s="9">
        <f>POWER(0.925,FC13-1)*BN$7*(1+(BN$8/100))*(BN$1)*(NOT(ISBLANK(FC13)))</f>
        <v>0</v>
      </c>
      <c r="BO13" s="9">
        <f>POWER(0.925,FD13-1)*BO$7*(1+(BO$8/100))*(BO$1)*(NOT(ISBLANK(FD13)))</f>
        <v>0</v>
      </c>
      <c r="BP13" s="9">
        <f>POWER(0.925,FE13-1)*BP$7*(1+(BP$8/100))*(BP$1)*(NOT(ISBLANK(FE13)))</f>
        <v>0</v>
      </c>
      <c r="BQ13" s="9">
        <f>POWER(0.925,FF13-1)*BQ$7*(1+(BQ$8/100))*(BQ$1)*(NOT(ISBLANK(FF13)))</f>
        <v>0</v>
      </c>
      <c r="BR13" s="9">
        <f>POWER(0.925,FG13-1)*BR$7*(1+(BR$8/100))*(BR$1)*(NOT(ISBLANK(FG13)))</f>
        <v>0</v>
      </c>
      <c r="BS13" s="9">
        <f>POWER(0.925,FH13-1)*BS$7*(1+(BS$8/100))*(BS$1)*(NOT(ISBLANK(FH13)))</f>
        <v>0</v>
      </c>
      <c r="BT13" s="9">
        <f>POWER(0.925,FI13-1)*BT$7*(1+(BT$8/100))*(BT$1)*(NOT(ISBLANK(FI13)))</f>
        <v>0</v>
      </c>
      <c r="BU13" s="9">
        <f>POWER(0.925,FJ13-1)*BU$7*(1+(BU$8/100))*(BU$1)*(NOT(ISBLANK(FJ13)))</f>
        <v>0</v>
      </c>
      <c r="BV13" s="9">
        <f>POWER(0.925,FK13-1)*BV$7*(1+(BV$8/100))*(BV$1)*(NOT(ISBLANK(FK13)))</f>
        <v>0</v>
      </c>
      <c r="BW13" s="9">
        <f>POWER(0.925,FL13-1)*BW$7*(1+(BW$8/100))*(BW$1)*(NOT(ISBLANK(FL13)))</f>
        <v>0</v>
      </c>
      <c r="BX13" s="9">
        <f>POWER(0.925,FM13-1)*BX$7*(1+(BX$8/100))*(BX$1)*(NOT(ISBLANK(FM13)))</f>
        <v>0</v>
      </c>
      <c r="BY13" s="9">
        <f>POWER(0.925,FN13-1)*BY$7*(1+(BY$8/100))*(BY$1)*(NOT(ISBLANK(FN13)))</f>
        <v>0</v>
      </c>
      <c r="BZ13" s="9">
        <f>POWER(0.925,FO13-1)*BZ$7*(1+(BZ$8/100))*(BZ$1)*(NOT(ISBLANK(FO13)))</f>
        <v>0</v>
      </c>
      <c r="CA13" s="9">
        <f>POWER(0.925,FP13-1)*CA$7*(1+(CA$8/100))*(CA$1)*(NOT(ISBLANK(FP13)))</f>
        <v>0</v>
      </c>
      <c r="CB13" s="9">
        <f>POWER(0.925,FQ13-1)*CB$7*(1+(CB$8/100))*(CB$1)*(NOT(ISBLANK(FQ13)))</f>
        <v>0</v>
      </c>
      <c r="CC13" s="9">
        <f>POWER(0.925,FR13-1)*CC$7*(1+(CC$8/100))*(CC$1)*(NOT(ISBLANK(FR13)))</f>
        <v>0</v>
      </c>
      <c r="CD13" s="9">
        <f>POWER(0.925,FS13-1)*CD$7*(1+(CD$8/100))*(CD$1)*(NOT(ISBLANK(FS13)))</f>
        <v>0</v>
      </c>
      <c r="CE13" s="9">
        <f>POWER(0.925,FT13-1)*CE$7*(1+(CE$8/100))*(CE$1)*(NOT(ISBLANK(FT13)))</f>
        <v>0</v>
      </c>
      <c r="CF13" s="9">
        <f>POWER(0.925,FU13-1)*CF$7*(1+(CF$8/100))*(CF$1)*(NOT(ISBLANK(FU13)))</f>
        <v>0</v>
      </c>
      <c r="CG13" s="9">
        <f>POWER(0.925,FV13-1)*CG$7*(1+(CG$8/100))*(CG$1)*(NOT(ISBLANK(FV13)))</f>
        <v>0</v>
      </c>
      <c r="CH13" s="9">
        <f>POWER(0.925,FW13-1)*CH$7*(1+(CH$8/100))*(CH$1)*(NOT(ISBLANK(FW13)))</f>
        <v>0</v>
      </c>
      <c r="CI13" s="9">
        <f>POWER(0.925,FX13-1)*CI$7*(1+(CI$8/100))*(CI$1)*(NOT(ISBLANK(FX13)))</f>
        <v>0</v>
      </c>
      <c r="CJ13" s="9">
        <f>POWER(0.925,FY13-1)*CJ$7*(1+(CJ$8/100))*(CJ$1)*(NOT(ISBLANK(FY13)))</f>
        <v>0</v>
      </c>
      <c r="CK13" s="9">
        <f>POWER(0.925,FZ13-1)*CK$7*(1+(CK$8/100))*(CK$1)*(NOT(ISBLANK(FZ13)))</f>
        <v>0</v>
      </c>
      <c r="CL13" s="9">
        <f>POWER(0.925,GA13-1)*CL$7*(1+(CL$8/100))*(CL$1)*(NOT(ISBLANK(GA13)))</f>
        <v>0</v>
      </c>
      <c r="CM13" s="9">
        <f>POWER(0.925,GB13-1)*CM$7*(1+(CM$8/100))*(CM$1)*(NOT(ISBLANK(GB13)))</f>
        <v>0</v>
      </c>
      <c r="CN13" s="9">
        <f>POWER(0.925,GC13-1)*CN$7*(1+(CN$8/100))*(CN$1)*(NOT(ISBLANK(GC13)))</f>
        <v>0</v>
      </c>
      <c r="CO13" s="9">
        <f>POWER(0.925,GD13-1)*CO$7*(1+(CO$8/100))*(CO$1)*(NOT(ISBLANK(GD13)))</f>
        <v>0</v>
      </c>
      <c r="CP13" s="9">
        <f>POWER(0.925,GE13-1)*CP$7*(1+(CP$8/100))*(CP$1)*(NOT(ISBLANK(GE13)))</f>
        <v>0</v>
      </c>
      <c r="CQ13" s="9">
        <f>POWER(0.925,GF13-1)*CQ$7*(1+(CQ$8/100))*(CQ$1)*(NOT(ISBLANK(GF13)))</f>
        <v>0</v>
      </c>
      <c r="CR13" s="9">
        <f>POWER(0.925,GG13-1)*CR$7*(1+(CR$8/100))*(CR$1)*(NOT(ISBLANK(GG13)))</f>
        <v>0</v>
      </c>
      <c r="CS13" s="9">
        <f>POWER(0.925,GH13-1)*CS$7*(1+(CS$8/100))*(CS$1)*(NOT(ISBLANK(GH13)))</f>
        <v>0</v>
      </c>
      <c r="CT13" s="9">
        <f>POWER(0.925,GI13-1)*CT$7*(1+(CT$8/100))*(CT$1)*(NOT(ISBLANK(GI13)))</f>
        <v>0</v>
      </c>
      <c r="CU13" s="9">
        <f>POWER(0.925,GJ13-1)*CU$7*(1+(CU$8/100))*(CU$1)*(NOT(ISBLANK(GJ13)))</f>
        <v>0</v>
      </c>
      <c r="CV13" s="9">
        <f>POWER(0.925,GK13-1)*CV$7*(1+(CV$8/100))*(CV$1)*(NOT(ISBLANK(GK13)))</f>
        <v>0</v>
      </c>
      <c r="CW13" s="9">
        <f>POWER(0.925,GL13-1)*CW$7*(1+(CW$8/100))*(CW$1)*(NOT(ISBLANK(GL13)))</f>
        <v>0</v>
      </c>
      <c r="CX13" s="9">
        <f>POWER(0.925,GM13-1)*CX$7*(1+(CX$8/100))*(CX$1)*(NOT(ISBLANK(GM13)))</f>
        <v>0</v>
      </c>
      <c r="CY13" s="9">
        <f>POWER(0.925,GN13-1)*CY$7*(1+(CY$8/100))*(CY$1)*(NOT(ISBLANK(GN13)))</f>
        <v>0</v>
      </c>
      <c r="CZ13" s="9">
        <f>POWER(0.925,GO13-1)*CZ$7*(1+(CZ$8/100))*(CZ$1)*(NOT(ISBLANK(GO13)))</f>
        <v>0</v>
      </c>
      <c r="DA13" s="9">
        <f>POWER(0.925,GP13-1)*DA$7*(1+(DA$8/100))*(DA$1)*(NOT(ISBLANK(GP13)))</f>
        <v>0</v>
      </c>
      <c r="DB13" s="9">
        <f>POWER(0.925,GQ13-1)*DB$7*(1+(DB$8/100))*(DB$1)*(NOT(ISBLANK(GQ13)))</f>
        <v>0</v>
      </c>
      <c r="DC13" s="9">
        <f>POWER(0.925,GR13-1)*DC$7*(1+(DC$8/100))*(DC$1)*(NOT(ISBLANK(GR13)))</f>
        <v>0</v>
      </c>
      <c r="DD13" s="9">
        <f>POWER(0.925,GS13-1)*DD$7*(1+(DD$8/100))*(DD$1)*(NOT(ISBLANK(GS13)))</f>
        <v>0</v>
      </c>
      <c r="DE13" s="9">
        <f>POWER(0.925,GT13-1)*DE$7*(1+(DE$8/100))*(DE$1)*(NOT(ISBLANK(GT13)))</f>
        <v>0</v>
      </c>
      <c r="DF13" s="9">
        <f>POWER(0.925,GU13-1)*DF$7*(1+(DF$8/100))*(DF$1)*(NOT(ISBLANK(GU13)))</f>
        <v>0</v>
      </c>
      <c r="DG13" s="9">
        <f>POWER(0.925,GV13-1)*DG$7*(1+(DG$8/100))*(DG$1)*(NOT(ISBLANK(GV13)))</f>
        <v>0</v>
      </c>
      <c r="DH13" s="9">
        <f>POWER(0.925,GW13-1)*DH$7*(1+(DH$8/100))*(DH$1)*(NOT(ISBLANK(GW13)))</f>
        <v>0</v>
      </c>
      <c r="DI13" s="9">
        <f>POWER(0.925,GX13-1)*DI$7*(1+(DI$8/100))*(DI$1)*(NOT(ISBLANK(GX13)))</f>
        <v>0</v>
      </c>
      <c r="DJ13" s="9">
        <f>POWER(0.925,GY13-1)*DJ$7*(1+(DJ$8/100))*(DJ$1)*(NOT(ISBLANK(GY13)))</f>
        <v>0</v>
      </c>
      <c r="DK13" s="9">
        <f>POWER(0.925,GZ13-1)*DK$7*(1+(DK$8/100))*(DK$1)*(NOT(ISBLANK(GZ13)))</f>
        <v>0</v>
      </c>
      <c r="DL13" s="1"/>
      <c r="DM13" s="1"/>
      <c r="DO13" s="1">
        <v>2</v>
      </c>
      <c r="DQ13" s="1">
        <v>5</v>
      </c>
      <c r="DV13" s="1">
        <v>3</v>
      </c>
      <c r="EA13" s="1">
        <v>1</v>
      </c>
      <c r="EB13" s="1">
        <v>2</v>
      </c>
      <c r="EE13" s="1">
        <v>4</v>
      </c>
      <c r="EM13" s="1">
        <v>2</v>
      </c>
      <c r="FI13" s="1">
        <v>4</v>
      </c>
      <c r="FJ13" s="1">
        <v>1</v>
      </c>
      <c r="FV13" s="1"/>
      <c r="FW13" s="1">
        <v>2</v>
      </c>
    </row>
    <row r="14" spans="1:279">
      <c r="A14" s="1">
        <f>A13+1</f>
        <v>5</v>
      </c>
      <c r="B14" s="8"/>
      <c r="C14" s="1">
        <f>IF(H14=H13,C13,(A14))</f>
        <v>5</v>
      </c>
      <c r="D14" s="1">
        <v>7</v>
      </c>
      <c r="E14" s="16" t="str">
        <f>IF(C14&gt;D14,CONCATENATE("↓",(C14-D14)),(IF(C14=D14,"↔",CONCATENATE("↑",(D14-C14)))))</f>
        <v>↑2</v>
      </c>
      <c r="F14" s="1" t="s">
        <v>178</v>
      </c>
      <c r="G14" s="1" t="s">
        <v>16</v>
      </c>
      <c r="H14" s="10">
        <f>SUM(K14:T14)</f>
        <v>894.4865246566203</v>
      </c>
      <c r="I14" s="9">
        <f>COUNTIF(V14:AH14,"&gt;0")</f>
        <v>4</v>
      </c>
      <c r="J14" s="9">
        <f>COUNTIF(AI14:CC14,"&gt;0")</f>
        <v>2</v>
      </c>
      <c r="K14" s="10">
        <f>LARGE($V14:$AH14,1)</f>
        <v>255</v>
      </c>
      <c r="L14" s="10">
        <f>LARGE($V14:$AH14,2)</f>
        <v>235.29687500000006</v>
      </c>
      <c r="M14" s="10">
        <f>LARGE($V14:$AH14,3)</f>
        <v>209.73507812500003</v>
      </c>
      <c r="N14" s="10">
        <f>LARGE($V14:$AH14,4)</f>
        <v>102</v>
      </c>
      <c r="O14" s="10">
        <f>LARGE($V14:$AH14,5)</f>
        <v>0</v>
      </c>
      <c r="P14" s="10">
        <f>LARGE($AI14:$CC14,1)</f>
        <v>58.457971531620139</v>
      </c>
      <c r="Q14" s="10">
        <f>LARGE($AI14:$CC14,2)</f>
        <v>33.996600000000001</v>
      </c>
      <c r="R14" s="10">
        <f>LARGE($AI14:$CC14,3)</f>
        <v>0</v>
      </c>
      <c r="S14" s="10">
        <f>LARGE($AI14:$CC14,4)</f>
        <v>0</v>
      </c>
      <c r="T14" s="10">
        <f>LARGE($AI14:$CC14,5)</f>
        <v>0</v>
      </c>
      <c r="U14"/>
      <c r="V14" s="9">
        <f>POWER(0.925,DL14-1)*V$7*(1+(V$8/100))*(V$1)*(NOT(ISBLANK(DL14)))</f>
        <v>0</v>
      </c>
      <c r="W14" s="9">
        <f>POWER(0.925,DL14-1)*W$7*(1+(W$8/100))*(W$1)*(NOT(ISBLANK(DL14)))</f>
        <v>0</v>
      </c>
      <c r="X14" s="9">
        <f>POWER(0.925,DM14-1)*X$7*(1+(X$8/100))*(X$1)*(NOT(ISBLANK(DM14)))</f>
        <v>102</v>
      </c>
      <c r="Y14" s="9">
        <f>POWER(0.925,DN14-1)*Y$7*(1+(Y$8/100))*(Y$1)*(NOT(ISBLANK(DN14)))</f>
        <v>0</v>
      </c>
      <c r="Z14" s="9">
        <f>POWER(0.925,DO14-1)*Z$7*(1+(Z$8/100))*(Z$1)*(NOT(ISBLANK(DO14)))</f>
        <v>0</v>
      </c>
      <c r="AA14" s="9">
        <f>POWER(0.925,DP14-1)*AA$7*(1+(AA$8/100))*(AA$1)*(NOT(ISBLANK(DP14)))</f>
        <v>209.73507812500003</v>
      </c>
      <c r="AB14" s="9">
        <f>POWER(0.925,DQ14-1)*AB$7*(1+(AB$8/100))*(AB$1)*(NOT(ISBLANK(DQ14)))</f>
        <v>0</v>
      </c>
      <c r="AC14" s="9">
        <f>POWER(0.925,DR14-1)*AC$7*(1+(AC$8/100))*(AC$1)*(NOT(ISBLANK(DR14)))</f>
        <v>235.29687500000006</v>
      </c>
      <c r="AD14" s="9">
        <f>POWER(0.925,DS14-1)*AD$7*(1+(AD$8/100))*(AD$1)*(NOT(ISBLANK(DS14)))</f>
        <v>0</v>
      </c>
      <c r="AE14" s="9">
        <f>POWER(0.925,DT14-1)*AE$7*(1+(AE$8/100))*(AE$1)*(NOT(ISBLANK(DT14)))</f>
        <v>0</v>
      </c>
      <c r="AF14" s="9">
        <f>POWER(0.925,DU14-1)*AF$7*(1+(AF$8/100))*(AF$1)*(NOT(ISBLANK(DU14)))</f>
        <v>255</v>
      </c>
      <c r="AG14" s="9">
        <f>POWER(0.925,DV14-1)*AG$7*(1+(AG$8/100))*(AG$1)*(NOT(ISBLANK(DV14)))</f>
        <v>0</v>
      </c>
      <c r="AH14" s="9">
        <f>POWER(0.925,DW14-1)*AH$7*(1+(AH$8/100))*(AH$1)*(NOT(ISBLANK(DW14)))</f>
        <v>0</v>
      </c>
      <c r="AI14" s="9">
        <f>POWER(0.925,DX14-1)*AI$7*(1+(AI$8/100))*(AI$1)*(NOT(ISBLANK(DX14)))</f>
        <v>0</v>
      </c>
      <c r="AJ14" s="9">
        <f>POWER(0.925,DY14-1)*AJ$7*(1+(AJ$8/100))*(AJ$1)*(NOT(ISBLANK(DY14)))</f>
        <v>0</v>
      </c>
      <c r="AK14" s="9">
        <f>POWER(0.925,DZ14-1)*AK$7*(1+(AK$8/100))*(AK$1)*(NOT(ISBLANK(DZ14)))</f>
        <v>0</v>
      </c>
      <c r="AL14" s="9">
        <f>POWER(0.925,EA14-1)*AL$7*(1+(AL$8/100))*(AL$1)*(NOT(ISBLANK(EA14)))</f>
        <v>0</v>
      </c>
      <c r="AM14" s="9">
        <f>POWER(0.925,EB14-1)*AM$7*(1+(AM$8/100))*(AM$1)*(NOT(ISBLANK(EB14)))</f>
        <v>58.457971531620139</v>
      </c>
      <c r="AN14" s="9">
        <f>POWER(0.925,EC14-1)*AN$7*(1+(AN$8/100))*(AN$1)*(NOT(ISBLANK(EC14)))</f>
        <v>0</v>
      </c>
      <c r="AO14" s="9">
        <f>POWER(0.925,ED14-1)*AO$7*(1+(AO$8/100))*(AO$1)*(NOT(ISBLANK(ED14)))</f>
        <v>0</v>
      </c>
      <c r="AP14" s="9">
        <f>POWER(0.925,EE14-1)*AP$7*(1+(AP$8/100))*(AP$1)*(NOT(ISBLANK(EE14)))</f>
        <v>0</v>
      </c>
      <c r="AQ14" s="9">
        <f>POWER(0.925,EF14-1)*AQ$7*(1+(AQ$8/100))*(AQ$1)*(NOT(ISBLANK(EF14)))</f>
        <v>0</v>
      </c>
      <c r="AR14" s="9">
        <f>POWER(0.925,EG14-1)*AR$7*(1+(AR$8/100))*(AR$1)*(NOT(ISBLANK(EG14)))</f>
        <v>33.996600000000001</v>
      </c>
      <c r="AS14" s="9">
        <f>POWER(0.925,EH14-1)*AS$7*(1+(AS$8/100))*(AS$1)*(NOT(ISBLANK(EH14)))</f>
        <v>0</v>
      </c>
      <c r="AT14" s="9">
        <f>POWER(0.925,EI14-1)*AT$7*(1+(AT$8/100))*(AT$1)*(NOT(ISBLANK(EI14)))</f>
        <v>0</v>
      </c>
      <c r="AU14" s="9">
        <f>POWER(0.925,EJ14-1)*AU$7*(1+(AU$8/100))*(AU$1)*(NOT(ISBLANK(EJ14)))</f>
        <v>0</v>
      </c>
      <c r="AV14" s="9">
        <f>POWER(0.925,EK14-1)*AV$7*(1+(AV$8/100))*(AV$1)*(NOT(ISBLANK(EK14)))</f>
        <v>0</v>
      </c>
      <c r="AW14" s="9">
        <f>POWER(0.925,EL14-1)*AW$7*(1+(AW$8/100))*(AW$1)*(NOT(ISBLANK(EL14)))</f>
        <v>0</v>
      </c>
      <c r="AX14" s="9">
        <f>POWER(0.925,EM14-1)*AX$7*(1+(AX$8/100))*(AX$1)*(NOT(ISBLANK(EM14)))</f>
        <v>0</v>
      </c>
      <c r="AY14" s="9">
        <f>POWER(0.925,EN14-1)*AY$7*(1+(AY$8/100))*(AY$1)*(NOT(ISBLANK(EN14)))</f>
        <v>0</v>
      </c>
      <c r="AZ14" s="9">
        <f>POWER(0.925,EO14-1)*AZ$7*(1+(AZ$8/100))*(AZ$1)*(NOT(ISBLANK(EO14)))</f>
        <v>0</v>
      </c>
      <c r="BA14" s="9">
        <f>POWER(0.925,EP14-1)*BA$7*(1+(BA$8/100))*(BA$1)*(NOT(ISBLANK(EP14)))</f>
        <v>0</v>
      </c>
      <c r="BB14" s="9">
        <f>POWER(0.925,EQ14-1)*BB$7*(1+(BB$8/100))*(BB$1)*(NOT(ISBLANK(EQ14)))</f>
        <v>0</v>
      </c>
      <c r="BC14" s="9">
        <f>POWER(0.925,ER14-1)*BC$7*(1+(BC$8/100))*(BC$1)*(NOT(ISBLANK(ER14)))</f>
        <v>0</v>
      </c>
      <c r="BD14" s="9">
        <f>POWER(0.925,ES14-1)*BD$7*(1+(BD$8/100))*(BD$1)*(NOT(ISBLANK(ES14)))</f>
        <v>0</v>
      </c>
      <c r="BE14" s="9">
        <f>POWER(0.925,ET14-1)*BE$7*(1+(BE$8/100))*(BE$1)*(NOT(ISBLANK(ET14)))</f>
        <v>0</v>
      </c>
      <c r="BF14" s="9">
        <f>POWER(0.925,EU14-1)*BF$7*(1+(BF$8/100))*(BF$1)*(NOT(ISBLANK(EU14)))</f>
        <v>0</v>
      </c>
      <c r="BG14" s="9">
        <f>POWER(0.925,EV14-1)*BG$7*(1+(BG$8/100))*(BG$1)*(NOT(ISBLANK(EV14)))</f>
        <v>0</v>
      </c>
      <c r="BH14" s="9">
        <f>POWER(0.925,EW14-1)*BH$7*(1+(BH$8/100))*(BH$1)*(NOT(ISBLANK(EW14)))</f>
        <v>0</v>
      </c>
      <c r="BI14" s="9">
        <f>POWER(0.925,EX14-1)*BI$7*(1+(BI$8/100))*(BI$1)*(NOT(ISBLANK(EX14)))</f>
        <v>0</v>
      </c>
      <c r="BJ14" s="9">
        <f>POWER(0.925,EY14-1)*BJ$7*(1+(BJ$8/100))*(BJ$1)*(NOT(ISBLANK(EY14)))</f>
        <v>0</v>
      </c>
      <c r="BK14" s="9">
        <f>POWER(0.925,EZ14-1)*BK$7*(1+(BK$8/100))*(BK$1)*(NOT(ISBLANK(EZ14)))</f>
        <v>0</v>
      </c>
      <c r="BL14" s="9">
        <f>POWER(0.925,FA14-1)*BL$7*(1+(BL$8/100))*(BL$1)*(NOT(ISBLANK(FA14)))</f>
        <v>0</v>
      </c>
      <c r="BM14" s="9">
        <f>POWER(0.925,FB14-1)*BM$7*(1+(BM$8/100))*(BM$1)*(NOT(ISBLANK(FB14)))</f>
        <v>0</v>
      </c>
      <c r="BN14" s="9">
        <f>POWER(0.925,FC14-1)*BN$7*(1+(BN$8/100))*(BN$1)*(NOT(ISBLANK(FC14)))</f>
        <v>0</v>
      </c>
      <c r="BO14" s="9">
        <f>POWER(0.925,FD14-1)*BO$7*(1+(BO$8/100))*(BO$1)*(NOT(ISBLANK(FD14)))</f>
        <v>0</v>
      </c>
      <c r="BP14" s="9">
        <f>POWER(0.925,FE14-1)*BP$7*(1+(BP$8/100))*(BP$1)*(NOT(ISBLANK(FE14)))</f>
        <v>0</v>
      </c>
      <c r="BQ14" s="9">
        <f>POWER(0.925,FF14-1)*BQ$7*(1+(BQ$8/100))*(BQ$1)*(NOT(ISBLANK(FF14)))</f>
        <v>0</v>
      </c>
      <c r="BR14" s="9">
        <f>POWER(0.925,FG14-1)*BR$7*(1+(BR$8/100))*(BR$1)*(NOT(ISBLANK(FG14)))</f>
        <v>0</v>
      </c>
      <c r="BS14" s="9">
        <f>POWER(0.925,FH14-1)*BS$7*(1+(BS$8/100))*(BS$1)*(NOT(ISBLANK(FH14)))</f>
        <v>0</v>
      </c>
      <c r="BT14" s="9">
        <f>POWER(0.925,FI14-1)*BT$7*(1+(BT$8/100))*(BT$1)*(NOT(ISBLANK(FI14)))</f>
        <v>0</v>
      </c>
      <c r="BU14" s="9">
        <f>POWER(0.925,FJ14-1)*BU$7*(1+(BU$8/100))*(BU$1)*(NOT(ISBLANK(FJ14)))</f>
        <v>0</v>
      </c>
      <c r="BV14" s="9">
        <f>POWER(0.925,FK14-1)*BV$7*(1+(BV$8/100))*(BV$1)*(NOT(ISBLANK(FK14)))</f>
        <v>0</v>
      </c>
      <c r="BW14" s="9">
        <f>POWER(0.925,FL14-1)*BW$7*(1+(BW$8/100))*(BW$1)*(NOT(ISBLANK(FL14)))</f>
        <v>0</v>
      </c>
      <c r="BX14" s="9">
        <f>POWER(0.925,FM14-1)*BX$7*(1+(BX$8/100))*(BX$1)*(NOT(ISBLANK(FM14)))</f>
        <v>0</v>
      </c>
      <c r="BY14" s="9">
        <f>POWER(0.925,FN14-1)*BY$7*(1+(BY$8/100))*(BY$1)*(NOT(ISBLANK(FN14)))</f>
        <v>0</v>
      </c>
      <c r="BZ14" s="9">
        <f>POWER(0.925,FO14-1)*BZ$7*(1+(BZ$8/100))*(BZ$1)*(NOT(ISBLANK(FO14)))</f>
        <v>0</v>
      </c>
      <c r="CA14" s="9">
        <f>POWER(0.925,FP14-1)*CA$7*(1+(CA$8/100))*(CA$1)*(NOT(ISBLANK(FP14)))</f>
        <v>0</v>
      </c>
      <c r="CB14" s="9">
        <f>POWER(0.925,FQ14-1)*CB$7*(1+(CB$8/100))*(CB$1)*(NOT(ISBLANK(FQ14)))</f>
        <v>0</v>
      </c>
      <c r="CC14" s="9">
        <f>POWER(0.925,FR14-1)*CC$7*(1+(CC$8/100))*(CC$1)*(NOT(ISBLANK(FR14)))</f>
        <v>0</v>
      </c>
      <c r="CD14" s="9">
        <f>POWER(0.925,FS14-1)*CD$7*(1+(CD$8/100))*(CD$1)*(NOT(ISBLANK(FS14)))</f>
        <v>0</v>
      </c>
      <c r="CE14" s="9">
        <f>POWER(0.925,FT14-1)*CE$7*(1+(CE$8/100))*(CE$1)*(NOT(ISBLANK(FT14)))</f>
        <v>0</v>
      </c>
      <c r="CF14" s="9">
        <f>POWER(0.925,FU14-1)*CF$7*(1+(CF$8/100))*(CF$1)*(NOT(ISBLANK(FU14)))</f>
        <v>0</v>
      </c>
      <c r="CG14" s="9">
        <f>POWER(0.925,FV14-1)*CG$7*(1+(CG$8/100))*(CG$1)*(NOT(ISBLANK(FV14)))</f>
        <v>0</v>
      </c>
      <c r="CH14" s="9">
        <f>POWER(0.925,FW14-1)*CH$7*(1+(CH$8/100))*(CH$1)*(NOT(ISBLANK(FW14)))</f>
        <v>0</v>
      </c>
      <c r="CI14" s="9">
        <f>POWER(0.925,FX14-1)*CI$7*(1+(CI$8/100))*(CI$1)*(NOT(ISBLANK(FX14)))</f>
        <v>0</v>
      </c>
      <c r="CJ14" s="9">
        <f>POWER(0.925,FY14-1)*CJ$7*(1+(CJ$8/100))*(CJ$1)*(NOT(ISBLANK(FY14)))</f>
        <v>0</v>
      </c>
      <c r="CK14" s="9">
        <f>POWER(0.925,FZ14-1)*CK$7*(1+(CK$8/100))*(CK$1)*(NOT(ISBLANK(FZ14)))</f>
        <v>0</v>
      </c>
      <c r="CL14" s="9">
        <f>POWER(0.925,GA14-1)*CL$7*(1+(CL$8/100))*(CL$1)*(NOT(ISBLANK(GA14)))</f>
        <v>0</v>
      </c>
      <c r="CM14" s="9">
        <f>POWER(0.925,GB14-1)*CM$7*(1+(CM$8/100))*(CM$1)*(NOT(ISBLANK(GB14)))</f>
        <v>0</v>
      </c>
      <c r="CN14" s="9">
        <f>POWER(0.925,GC14-1)*CN$7*(1+(CN$8/100))*(CN$1)*(NOT(ISBLANK(GC14)))</f>
        <v>0</v>
      </c>
      <c r="CO14" s="9">
        <f>POWER(0.925,GD14-1)*CO$7*(1+(CO$8/100))*(CO$1)*(NOT(ISBLANK(GD14)))</f>
        <v>0</v>
      </c>
      <c r="CP14" s="9">
        <f>POWER(0.925,GE14-1)*CP$7*(1+(CP$8/100))*(CP$1)*(NOT(ISBLANK(GE14)))</f>
        <v>0</v>
      </c>
      <c r="CQ14" s="9">
        <f>POWER(0.925,GF14-1)*CQ$7*(1+(CQ$8/100))*(CQ$1)*(NOT(ISBLANK(GF14)))</f>
        <v>0</v>
      </c>
      <c r="CR14" s="9">
        <f>POWER(0.925,GG14-1)*CR$7*(1+(CR$8/100))*(CR$1)*(NOT(ISBLANK(GG14)))</f>
        <v>0</v>
      </c>
      <c r="CS14" s="9">
        <f>POWER(0.925,GH14-1)*CS$7*(1+(CS$8/100))*(CS$1)*(NOT(ISBLANK(GH14)))</f>
        <v>0</v>
      </c>
      <c r="CT14" s="9">
        <f>POWER(0.925,GI14-1)*CT$7*(1+(CT$8/100))*(CT$1)*(NOT(ISBLANK(GI14)))</f>
        <v>0</v>
      </c>
      <c r="CU14" s="9">
        <f>POWER(0.925,GJ14-1)*CU$7*(1+(CU$8/100))*(CU$1)*(NOT(ISBLANK(GJ14)))</f>
        <v>0</v>
      </c>
      <c r="CV14" s="9">
        <f>POWER(0.925,GK14-1)*CV$7*(1+(CV$8/100))*(CV$1)*(NOT(ISBLANK(GK14)))</f>
        <v>0</v>
      </c>
      <c r="CW14" s="9">
        <f>POWER(0.925,GL14-1)*CW$7*(1+(CW$8/100))*(CW$1)*(NOT(ISBLANK(GL14)))</f>
        <v>0</v>
      </c>
      <c r="CX14" s="9">
        <f>POWER(0.925,GM14-1)*CX$7*(1+(CX$8/100))*(CX$1)*(NOT(ISBLANK(GM14)))</f>
        <v>0</v>
      </c>
      <c r="CY14" s="9">
        <f>POWER(0.925,GN14-1)*CY$7*(1+(CY$8/100))*(CY$1)*(NOT(ISBLANK(GN14)))</f>
        <v>0</v>
      </c>
      <c r="CZ14" s="9">
        <f>POWER(0.925,GO14-1)*CZ$7*(1+(CZ$8/100))*(CZ$1)*(NOT(ISBLANK(GO14)))</f>
        <v>0</v>
      </c>
      <c r="DA14" s="9">
        <f>POWER(0.925,GP14-1)*DA$7*(1+(DA$8/100))*(DA$1)*(NOT(ISBLANK(GP14)))</f>
        <v>0</v>
      </c>
      <c r="DB14" s="9">
        <f>POWER(0.925,GQ14-1)*DB$7*(1+(DB$8/100))*(DB$1)*(NOT(ISBLANK(GQ14)))</f>
        <v>0</v>
      </c>
      <c r="DC14" s="9">
        <f>POWER(0.925,GR14-1)*DC$7*(1+(DC$8/100))*(DC$1)*(NOT(ISBLANK(GR14)))</f>
        <v>0</v>
      </c>
      <c r="DD14" s="9">
        <f>POWER(0.925,GS14-1)*DD$7*(1+(DD$8/100))*(DD$1)*(NOT(ISBLANK(GS14)))</f>
        <v>0</v>
      </c>
      <c r="DE14" s="9">
        <f>POWER(0.925,GT14-1)*DE$7*(1+(DE$8/100))*(DE$1)*(NOT(ISBLANK(GT14)))</f>
        <v>0</v>
      </c>
      <c r="DF14" s="9">
        <f>POWER(0.925,GU14-1)*DF$7*(1+(DF$8/100))*(DF$1)*(NOT(ISBLANK(GU14)))</f>
        <v>0</v>
      </c>
      <c r="DG14" s="9">
        <f>POWER(0.925,GV14-1)*DG$7*(1+(DG$8/100))*(DG$1)*(NOT(ISBLANK(GV14)))</f>
        <v>0</v>
      </c>
      <c r="DH14" s="9">
        <f>POWER(0.925,GW14-1)*DH$7*(1+(DH$8/100))*(DH$1)*(NOT(ISBLANK(GW14)))</f>
        <v>0</v>
      </c>
      <c r="DI14" s="9">
        <f>POWER(0.925,GX14-1)*DI$7*(1+(DI$8/100))*(DI$1)*(NOT(ISBLANK(GX14)))</f>
        <v>0</v>
      </c>
      <c r="DJ14" s="9">
        <f>POWER(0.925,GY14-1)*DJ$7*(1+(DJ$8/100))*(DJ$1)*(NOT(ISBLANK(GY14)))</f>
        <v>0</v>
      </c>
      <c r="DK14" s="9">
        <f>POWER(0.925,GZ14-1)*DK$7*(1+(DK$8/100))*(DK$1)*(NOT(ISBLANK(GZ14)))</f>
        <v>0</v>
      </c>
      <c r="DL14" s="1"/>
      <c r="DM14" s="1">
        <v>1</v>
      </c>
      <c r="DP14" s="1">
        <v>4</v>
      </c>
      <c r="DR14" s="1">
        <v>3</v>
      </c>
      <c r="DU14" s="1">
        <v>1</v>
      </c>
      <c r="EB14" s="1">
        <v>7</v>
      </c>
      <c r="EG14" s="1">
        <v>1</v>
      </c>
      <c r="EM14" s="1">
        <v>3</v>
      </c>
      <c r="ES14" s="1">
        <v>1</v>
      </c>
      <c r="FV14" s="1"/>
      <c r="FW14" s="1"/>
    </row>
    <row r="15" spans="1:279">
      <c r="A15" s="1">
        <f>A14+1</f>
        <v>6</v>
      </c>
      <c r="B15" s="8"/>
      <c r="C15" s="1">
        <f>IF(H15=H14,C14,(A15))</f>
        <v>6</v>
      </c>
      <c r="D15" s="1">
        <v>6</v>
      </c>
      <c r="E15" s="16" t="str">
        <f>IF(C15&gt;D15,CONCATENATE("↓",(C15-D15)),(IF(C15=D15,"↔",CONCATENATE("↑",(D15-C15)))))</f>
        <v>↔</v>
      </c>
      <c r="F15" s="1" t="s">
        <v>139</v>
      </c>
      <c r="G15" s="1" t="s">
        <v>15</v>
      </c>
      <c r="H15" s="10">
        <f>SUM(K15:T15)</f>
        <v>874.54818432031266</v>
      </c>
      <c r="I15" s="9">
        <f>COUNTIF(V15:AH15,"&gt;0")</f>
        <v>2</v>
      </c>
      <c r="J15" s="9">
        <f>COUNTIF(AI15:CC15,"&gt;0")</f>
        <v>1</v>
      </c>
      <c r="K15" s="10">
        <f>LARGE($V15:$AH15,1)</f>
        <v>569.84625000000005</v>
      </c>
      <c r="L15" s="10">
        <f>LARGE($V15:$AH15,2)</f>
        <v>229.52140625000001</v>
      </c>
      <c r="M15" s="10">
        <f>LARGE($V15:$AH15,3)</f>
        <v>0</v>
      </c>
      <c r="N15" s="10">
        <f>LARGE($V15:$AH15,4)</f>
        <v>0</v>
      </c>
      <c r="O15" s="10">
        <f>LARGE($V15:$AH15,5)</f>
        <v>0</v>
      </c>
      <c r="P15" s="10">
        <f>LARGE($AI15:$CC15,1)</f>
        <v>75.180528070312519</v>
      </c>
      <c r="Q15" s="10">
        <f>LARGE($AI15:$CC15,2)</f>
        <v>0</v>
      </c>
      <c r="R15" s="10">
        <f>LARGE($AI15:$CC15,3)</f>
        <v>0</v>
      </c>
      <c r="S15" s="10">
        <f>LARGE($AI15:$CC15,4)</f>
        <v>0</v>
      </c>
      <c r="T15" s="10">
        <f>LARGE($AI15:$CC15,5)</f>
        <v>0</v>
      </c>
      <c r="U15"/>
      <c r="V15" s="9">
        <f>POWER(0.925,DL15-1)*V$7*(1+(V$8/100))*(V$1)*(NOT(ISBLANK(DL15)))</f>
        <v>0</v>
      </c>
      <c r="W15" s="9">
        <f>POWER(0.925,DL15-1)*W$7*(1+(W$8/100))*(W$1)*(NOT(ISBLANK(DL15)))</f>
        <v>0</v>
      </c>
      <c r="X15" s="9">
        <f>POWER(0.925,DM15-1)*X$7*(1+(X$8/100))*(X$1)*(NOT(ISBLANK(DM15)))</f>
        <v>0</v>
      </c>
      <c r="Y15" s="9">
        <f>POWER(0.925,DN15-1)*Y$7*(1+(Y$8/100))*(Y$1)*(NOT(ISBLANK(DN15)))</f>
        <v>0</v>
      </c>
      <c r="Z15" s="9">
        <f>POWER(0.925,DO15-1)*Z$7*(1+(Z$8/100))*(Z$1)*(NOT(ISBLANK(DO15)))</f>
        <v>0</v>
      </c>
      <c r="AA15" s="9">
        <f>POWER(0.925,DP15-1)*AA$7*(1+(AA$8/100))*(AA$1)*(NOT(ISBLANK(DP15)))</f>
        <v>0</v>
      </c>
      <c r="AB15" s="9">
        <f>POWER(0.925,DQ15-1)*AB$7*(1+(AB$8/100))*(AB$1)*(NOT(ISBLANK(DQ15)))</f>
        <v>569.84625000000005</v>
      </c>
      <c r="AC15" s="9">
        <f>POWER(0.925,DR15-1)*AC$7*(1+(AC$8/100))*(AC$1)*(NOT(ISBLANK(DR15)))</f>
        <v>0</v>
      </c>
      <c r="AD15" s="9">
        <f>POWER(0.925,DS15-1)*AD$7*(1+(AD$8/100))*(AD$1)*(NOT(ISBLANK(DS15)))</f>
        <v>0</v>
      </c>
      <c r="AE15" s="9">
        <f>POWER(0.925,DT15-1)*AE$7*(1+(AE$8/100))*(AE$1)*(NOT(ISBLANK(DT15)))</f>
        <v>0</v>
      </c>
      <c r="AF15" s="9">
        <f>POWER(0.925,DU15-1)*AF$7*(1+(AF$8/100))*(AF$1)*(NOT(ISBLANK(DU15)))</f>
        <v>0</v>
      </c>
      <c r="AG15" s="9">
        <f>POWER(0.925,DV15-1)*AG$7*(1+(AG$8/100))*(AG$1)*(NOT(ISBLANK(DV15)))</f>
        <v>229.52140625000001</v>
      </c>
      <c r="AH15" s="9">
        <f>POWER(0.925,DW15-1)*AH$7*(1+(AH$8/100))*(AH$1)*(NOT(ISBLANK(DW15)))</f>
        <v>0</v>
      </c>
      <c r="AI15" s="9">
        <f>POWER(0.925,DX15-1)*AI$7*(1+(AI$8/100))*(AI$1)*(NOT(ISBLANK(DX15)))</f>
        <v>0</v>
      </c>
      <c r="AJ15" s="9">
        <f>POWER(0.925,DY15-1)*AJ$7*(1+(AJ$8/100))*(AJ$1)*(NOT(ISBLANK(DY15)))</f>
        <v>0</v>
      </c>
      <c r="AK15" s="9">
        <f>POWER(0.925,DZ15-1)*AK$7*(1+(AK$8/100))*(AK$1)*(NOT(ISBLANK(DZ15)))</f>
        <v>0</v>
      </c>
      <c r="AL15" s="9">
        <f>POWER(0.925,EA15-1)*AL$7*(1+(AL$8/100))*(AL$1)*(NOT(ISBLANK(EA15)))</f>
        <v>0</v>
      </c>
      <c r="AM15" s="9">
        <f>POWER(0.925,EB15-1)*AM$7*(1+(AM$8/100))*(AM$1)*(NOT(ISBLANK(EB15)))</f>
        <v>0</v>
      </c>
      <c r="AN15" s="9">
        <f>POWER(0.925,EC15-1)*AN$7*(1+(AN$8/100))*(AN$1)*(NOT(ISBLANK(EC15)))</f>
        <v>0</v>
      </c>
      <c r="AO15" s="9">
        <f>POWER(0.925,ED15-1)*AO$7*(1+(AO$8/100))*(AO$1)*(NOT(ISBLANK(ED15)))</f>
        <v>0</v>
      </c>
      <c r="AP15" s="9">
        <f>POWER(0.925,EE15-1)*AP$7*(1+(AP$8/100))*(AP$1)*(NOT(ISBLANK(EE15)))</f>
        <v>0</v>
      </c>
      <c r="AQ15" s="9">
        <f>POWER(0.925,EF15-1)*AQ$7*(1+(AQ$8/100))*(AQ$1)*(NOT(ISBLANK(EF15)))</f>
        <v>0</v>
      </c>
      <c r="AR15" s="9">
        <f>POWER(0.925,EG15-1)*AR$7*(1+(AR$8/100))*(AR$1)*(NOT(ISBLANK(EG15)))</f>
        <v>0</v>
      </c>
      <c r="AS15" s="9">
        <f>POWER(0.925,EH15-1)*AS$7*(1+(AS$8/100))*(AS$1)*(NOT(ISBLANK(EH15)))</f>
        <v>0</v>
      </c>
      <c r="AT15" s="9">
        <f>POWER(0.925,EI15-1)*AT$7*(1+(AT$8/100))*(AT$1)*(NOT(ISBLANK(EI15)))</f>
        <v>0</v>
      </c>
      <c r="AU15" s="9">
        <f>POWER(0.925,EJ15-1)*AU$7*(1+(AU$8/100))*(AU$1)*(NOT(ISBLANK(EJ15)))</f>
        <v>75.180528070312519</v>
      </c>
      <c r="AV15" s="9">
        <f>POWER(0.925,EK15-1)*AV$7*(1+(AV$8/100))*(AV$1)*(NOT(ISBLANK(EK15)))</f>
        <v>0</v>
      </c>
      <c r="AW15" s="9">
        <f>POWER(0.925,EL15-1)*AW$7*(1+(AW$8/100))*(AW$1)*(NOT(ISBLANK(EL15)))</f>
        <v>0</v>
      </c>
      <c r="AX15" s="9">
        <f>POWER(0.925,EM15-1)*AX$7*(1+(AX$8/100))*(AX$1)*(NOT(ISBLANK(EM15)))</f>
        <v>0</v>
      </c>
      <c r="AY15" s="9">
        <f>POWER(0.925,EN15-1)*AY$7*(1+(AY$8/100))*(AY$1)*(NOT(ISBLANK(EN15)))</f>
        <v>0</v>
      </c>
      <c r="AZ15" s="9">
        <f>POWER(0.925,EO15-1)*AZ$7*(1+(AZ$8/100))*(AZ$1)*(NOT(ISBLANK(EO15)))</f>
        <v>0</v>
      </c>
      <c r="BA15" s="9">
        <f>POWER(0.925,EP15-1)*BA$7*(1+(BA$8/100))*(BA$1)*(NOT(ISBLANK(EP15)))</f>
        <v>0</v>
      </c>
      <c r="BB15" s="9">
        <v>0</v>
      </c>
      <c r="BC15" s="9">
        <f>POWER(0.925,ER15-1)*BC$7*(1+(BC$8/100))*(BC$1)*(NOT(ISBLANK(ER15)))</f>
        <v>0</v>
      </c>
      <c r="BD15" s="9">
        <f>POWER(0.925,ES15-1)*BD$7*(1+(BD$8/100))*(BD$1)*(NOT(ISBLANK(ES15)))</f>
        <v>0</v>
      </c>
      <c r="BE15" s="9">
        <f>POWER(0.925,ET15-1)*BE$7*(1+(BE$8/100))*(BE$1)*(NOT(ISBLANK(ET15)))</f>
        <v>0</v>
      </c>
      <c r="BF15" s="9">
        <f>POWER(0.925,EU15-1)*BF$7*(1+(BF$8/100))*(BF$1)*(NOT(ISBLANK(EU15)))</f>
        <v>0</v>
      </c>
      <c r="BG15" s="9">
        <f>POWER(0.925,EV15-1)*BG$7*(1+(BG$8/100))*(BG$1)*(NOT(ISBLANK(EV15)))</f>
        <v>0</v>
      </c>
      <c r="BH15" s="9">
        <f>POWER(0.925,EW15-1)*BH$7*(1+(BH$8/100))*(BH$1)*(NOT(ISBLANK(EW15)))</f>
        <v>0</v>
      </c>
      <c r="BI15" s="9">
        <f>POWER(0.925,EX15-1)*BI$7*(1+(BI$8/100))*(BI$1)*(NOT(ISBLANK(EX15)))</f>
        <v>0</v>
      </c>
      <c r="BJ15" s="9">
        <f>POWER(0.925,EY15-1)*BJ$7*(1+(BJ$8/100))*(BJ$1)*(NOT(ISBLANK(EY15)))</f>
        <v>0</v>
      </c>
      <c r="BK15" s="9">
        <f>POWER(0.925,EZ15-1)*BK$7*(1+(BK$8/100))*(BK$1)*(NOT(ISBLANK(EZ15)))</f>
        <v>0</v>
      </c>
      <c r="BL15" s="9">
        <f>POWER(0.925,FA15-1)*BL$7*(1+(BL$8/100))*(BL$1)*(NOT(ISBLANK(FA15)))</f>
        <v>0</v>
      </c>
      <c r="BM15" s="9">
        <f>POWER(0.925,FB15-1)*BM$7*(1+(BM$8/100))*(BM$1)*(NOT(ISBLANK(FB15)))</f>
        <v>0</v>
      </c>
      <c r="BN15" s="9">
        <f>POWER(0.925,FC15-1)*BN$7*(1+(BN$8/100))*(BN$1)*(NOT(ISBLANK(FC15)))</f>
        <v>0</v>
      </c>
      <c r="BO15" s="9">
        <f>POWER(0.925,FD15-1)*BO$7*(1+(BO$8/100))*(BO$1)*(NOT(ISBLANK(FD15)))</f>
        <v>0</v>
      </c>
      <c r="BP15" s="9">
        <f>POWER(0.925,FE15-1)*BP$7*(1+(BP$8/100))*(BP$1)*(NOT(ISBLANK(FE15)))</f>
        <v>0</v>
      </c>
      <c r="BQ15" s="9">
        <f>POWER(0.925,FF15-1)*BQ$7*(1+(BQ$8/100))*(BQ$1)*(NOT(ISBLANK(FF15)))</f>
        <v>0</v>
      </c>
      <c r="BR15" s="9">
        <f>POWER(0.925,FG15-1)*BR$7*(1+(BR$8/100))*(BR$1)*(NOT(ISBLANK(FG15)))</f>
        <v>0</v>
      </c>
      <c r="BS15" s="9">
        <f>POWER(0.925,FH15-1)*BS$7*(1+(BS$8/100))*(BS$1)*(NOT(ISBLANK(FH15)))</f>
        <v>0</v>
      </c>
      <c r="BT15" s="9">
        <f>POWER(0.925,FI15-1)*BT$7*(1+(BT$8/100))*(BT$1)*(NOT(ISBLANK(FI15)))</f>
        <v>0</v>
      </c>
      <c r="BU15" s="9">
        <f>POWER(0.925,FJ15-1)*BU$7*(1+(BU$8/100))*(BU$1)*(NOT(ISBLANK(FJ15)))</f>
        <v>0</v>
      </c>
      <c r="BV15" s="9">
        <f>POWER(0.925,FK15-1)*BV$7*(1+(BV$8/100))*(BV$1)*(NOT(ISBLANK(FK15)))</f>
        <v>0</v>
      </c>
      <c r="BW15" s="9">
        <f>POWER(0.925,FL15-1)*BW$7*(1+(BW$8/100))*(BW$1)*(NOT(ISBLANK(FL15)))</f>
        <v>0</v>
      </c>
      <c r="BX15" s="9">
        <f>POWER(0.925,FM15-1)*BX$7*(1+(BX$8/100))*(BX$1)*(NOT(ISBLANK(FM15)))</f>
        <v>0</v>
      </c>
      <c r="BY15" s="9">
        <f>POWER(0.925,FN15-1)*BY$7*(1+(BY$8/100))*(BY$1)*(NOT(ISBLANK(FN15)))</f>
        <v>0</v>
      </c>
      <c r="BZ15" s="9">
        <f>POWER(0.925,FO15-1)*BZ$7*(1+(BZ$8/100))*(BZ$1)*(NOT(ISBLANK(FO15)))</f>
        <v>0</v>
      </c>
      <c r="CA15" s="9">
        <f>POWER(0.925,FP15-1)*CA$7*(1+(CA$8/100))*(CA$1)*(NOT(ISBLANK(FP15)))</f>
        <v>0</v>
      </c>
      <c r="CB15" s="9">
        <f>POWER(0.925,FQ15-1)*CB$7*(1+(CB$8/100))*(CB$1)*(NOT(ISBLANK(FQ15)))</f>
        <v>0</v>
      </c>
      <c r="CC15" s="9">
        <f>POWER(0.925,FR15-1)*CC$7*(1+(CC$8/100))*(CC$1)*(NOT(ISBLANK(FR15)))</f>
        <v>0</v>
      </c>
      <c r="CD15" s="9">
        <f>POWER(0.925,FS15-1)*CD$7*(1+(CD$8/100))*(CD$1)*(NOT(ISBLANK(FS15)))</f>
        <v>0</v>
      </c>
      <c r="CE15" s="9">
        <f>POWER(0.925,FT15-1)*CE$7*(1+(CE$8/100))*(CE$1)*(NOT(ISBLANK(FT15)))</f>
        <v>0</v>
      </c>
      <c r="CF15" s="9">
        <f>POWER(0.925,FU15-1)*CF$7*(1+(CF$8/100))*(CF$1)*(NOT(ISBLANK(FU15)))</f>
        <v>0</v>
      </c>
      <c r="CG15" s="9">
        <f>POWER(0.925,FV15-1)*CG$7*(1+(CG$8/100))*(CG$1)*(NOT(ISBLANK(FV15)))</f>
        <v>0</v>
      </c>
      <c r="CH15" s="9">
        <f>POWER(0.925,FW15-1)*CH$7*(1+(CH$8/100))*(CH$1)*(NOT(ISBLANK(FW15)))</f>
        <v>0</v>
      </c>
      <c r="CI15" s="9">
        <f>POWER(0.925,FX15-1)*CI$7*(1+(CI$8/100))*(CI$1)*(NOT(ISBLANK(FX15)))</f>
        <v>0</v>
      </c>
      <c r="CJ15" s="9">
        <f>POWER(0.925,FY15-1)*CJ$7*(1+(CJ$8/100))*(CJ$1)*(NOT(ISBLANK(FY15)))</f>
        <v>0</v>
      </c>
      <c r="CK15" s="9">
        <f>POWER(0.925,FZ15-1)*CK$7*(1+(CK$8/100))*(CK$1)*(NOT(ISBLANK(FZ15)))</f>
        <v>0</v>
      </c>
      <c r="CL15" s="9">
        <f>POWER(0.925,GA15-1)*CL$7*(1+(CL$8/100))*(CL$1)*(NOT(ISBLANK(GA15)))</f>
        <v>0</v>
      </c>
      <c r="CM15" s="9">
        <f>POWER(0.925,GB15-1)*CM$7*(1+(CM$8/100))*(CM$1)*(NOT(ISBLANK(GB15)))</f>
        <v>0</v>
      </c>
      <c r="CN15" s="9">
        <f>POWER(0.925,GC15-1)*CN$7*(1+(CN$8/100))*(CN$1)*(NOT(ISBLANK(GC15)))</f>
        <v>0</v>
      </c>
      <c r="CO15" s="9">
        <f>POWER(0.925,GD15-1)*CO$7*(1+(CO$8/100))*(CO$1)*(NOT(ISBLANK(GD15)))</f>
        <v>0</v>
      </c>
      <c r="CP15" s="9">
        <f>POWER(0.925,GE15-1)*CP$7*(1+(CP$8/100))*(CP$1)*(NOT(ISBLANK(GE15)))</f>
        <v>0</v>
      </c>
      <c r="CQ15" s="9">
        <f>POWER(0.925,GF15-1)*CQ$7*(1+(CQ$8/100))*(CQ$1)*(NOT(ISBLANK(GF15)))</f>
        <v>0</v>
      </c>
      <c r="CR15" s="9">
        <f>POWER(0.925,GG15-1)*CR$7*(1+(CR$8/100))*(CR$1)*(NOT(ISBLANK(GG15)))</f>
        <v>0</v>
      </c>
      <c r="CS15" s="9">
        <f>POWER(0.925,GH15-1)*CS$7*(1+(CS$8/100))*(CS$1)*(NOT(ISBLANK(GH15)))</f>
        <v>0</v>
      </c>
      <c r="CT15" s="9">
        <f>POWER(0.925,GI15-1)*CT$7*(1+(CT$8/100))*(CT$1)*(NOT(ISBLANK(GI15)))</f>
        <v>0</v>
      </c>
      <c r="CU15" s="9">
        <f>POWER(0.925,GJ15-1)*CU$7*(1+(CU$8/100))*(CU$1)*(NOT(ISBLANK(GJ15)))</f>
        <v>0</v>
      </c>
      <c r="CV15" s="9">
        <f>POWER(0.925,GK15-1)*CV$7*(1+(CV$8/100))*(CV$1)*(NOT(ISBLANK(GK15)))</f>
        <v>0</v>
      </c>
      <c r="CW15" s="9">
        <f>POWER(0.925,GL15-1)*CW$7*(1+(CW$8/100))*(CW$1)*(NOT(ISBLANK(GL15)))</f>
        <v>0</v>
      </c>
      <c r="CX15" s="9">
        <f>POWER(0.925,GM15-1)*CX$7*(1+(CX$8/100))*(CX$1)*(NOT(ISBLANK(GM15)))</f>
        <v>0</v>
      </c>
      <c r="CY15" s="9">
        <f>POWER(0.925,GN15-1)*CY$7*(1+(CY$8/100))*(CY$1)*(NOT(ISBLANK(GN15)))</f>
        <v>0</v>
      </c>
      <c r="CZ15" s="9">
        <f>POWER(0.925,GO15-1)*CZ$7*(1+(CZ$8/100))*(CZ$1)*(NOT(ISBLANK(GO15)))</f>
        <v>0</v>
      </c>
      <c r="DA15" s="9">
        <f>POWER(0.925,GP15-1)*DA$7*(1+(DA$8/100))*(DA$1)*(NOT(ISBLANK(GP15)))</f>
        <v>0</v>
      </c>
      <c r="DB15" s="9">
        <f>POWER(0.925,GQ15-1)*DB$7*(1+(DB$8/100))*(DB$1)*(NOT(ISBLANK(GQ15)))</f>
        <v>0</v>
      </c>
      <c r="DC15" s="9">
        <f>POWER(0.925,GR15-1)*DC$7*(1+(DC$8/100))*(DC$1)*(NOT(ISBLANK(GR15)))</f>
        <v>0</v>
      </c>
      <c r="DD15" s="9">
        <f>POWER(0.925,GS15-1)*DD$7*(1+(DD$8/100))*(DD$1)*(NOT(ISBLANK(GS15)))</f>
        <v>0</v>
      </c>
      <c r="DE15" s="9">
        <f>POWER(0.925,GT15-1)*DE$7*(1+(DE$8/100))*(DE$1)*(NOT(ISBLANK(GT15)))</f>
        <v>0</v>
      </c>
      <c r="DF15" s="9">
        <f>POWER(0.925,GU15-1)*DF$7*(1+(DF$8/100))*(DF$1)*(NOT(ISBLANK(GU15)))</f>
        <v>0</v>
      </c>
      <c r="DG15" s="9">
        <f>POWER(0.925,GV15-1)*DG$7*(1+(DG$8/100))*(DG$1)*(NOT(ISBLANK(GV15)))</f>
        <v>0</v>
      </c>
      <c r="DH15" s="9">
        <f>POWER(0.925,GW15-1)*DH$7*(1+(DH$8/100))*(DH$1)*(NOT(ISBLANK(GW15)))</f>
        <v>0</v>
      </c>
      <c r="DI15" s="9">
        <f>POWER(0.925,GX15-1)*DI$7*(1+(DI$8/100))*(DI$1)*(NOT(ISBLANK(GX15)))</f>
        <v>0</v>
      </c>
      <c r="DJ15" s="9">
        <f>POWER(0.925,GY15-1)*DJ$7*(1+(DJ$8/100))*(DJ$1)*(NOT(ISBLANK(GY15)))</f>
        <v>0</v>
      </c>
      <c r="DK15" s="9">
        <f>POWER(0.925,GZ15-1)*DK$7*(1+(DK$8/100))*(DK$1)*(NOT(ISBLANK(GZ15)))</f>
        <v>0</v>
      </c>
      <c r="DL15" s="1"/>
      <c r="DM15" s="1"/>
      <c r="DQ15" s="1">
        <v>4</v>
      </c>
      <c r="DV15" s="1">
        <v>4</v>
      </c>
      <c r="EJ15" s="1">
        <v>4</v>
      </c>
      <c r="EL15" s="1">
        <v>2</v>
      </c>
      <c r="EM15" s="1">
        <v>1</v>
      </c>
      <c r="EO15" s="1">
        <v>4</v>
      </c>
      <c r="EP15" s="1">
        <v>3</v>
      </c>
      <c r="EQ15" s="1">
        <v>3</v>
      </c>
      <c r="FB15" s="1">
        <v>1</v>
      </c>
      <c r="FT15" s="1">
        <v>1</v>
      </c>
      <c r="FV15" s="1"/>
      <c r="FW15" s="1"/>
    </row>
    <row r="16" spans="1:279">
      <c r="A16" s="1">
        <f>A15+1</f>
        <v>7</v>
      </c>
      <c r="B16" s="8"/>
      <c r="C16" s="1">
        <f>IF(H16=H15,C15,(A16))</f>
        <v>7</v>
      </c>
      <c r="D16" s="1">
        <v>4</v>
      </c>
      <c r="E16" s="16" t="str">
        <f>IF(C16&gt;D16,CONCATENATE("↓",(C16-D16)),(IF(C16=D16,"↔",CONCATENATE("↑",(D16-C16)))))</f>
        <v>↓3</v>
      </c>
      <c r="F16" s="1" t="s">
        <v>24</v>
      </c>
      <c r="G16" s="1" t="s">
        <v>15</v>
      </c>
      <c r="H16" s="10">
        <f>SUM(K16:T16)</f>
        <v>756.7859415900391</v>
      </c>
      <c r="I16" s="9">
        <f>COUNTIF(V16:AH16,"&gt;0")</f>
        <v>2</v>
      </c>
      <c r="J16" s="9">
        <f>COUNTIF(AI16:CC16,"&gt;0")</f>
        <v>3</v>
      </c>
      <c r="K16" s="10">
        <f>LARGE($V16:$AH16,1)</f>
        <v>268.25</v>
      </c>
      <c r="L16" s="10">
        <f>LARGE($V16:$AH16,2)</f>
        <v>254.37500000000003</v>
      </c>
      <c r="M16" s="10">
        <f>LARGE($V16:$AH16,3)</f>
        <v>0</v>
      </c>
      <c r="N16" s="10">
        <f>LARGE($V16:$AH16,4)</f>
        <v>0</v>
      </c>
      <c r="O16" s="10">
        <f>LARGE($V16:$AH16,5)</f>
        <v>0</v>
      </c>
      <c r="P16" s="10">
        <f>LARGE($AI16:$CC16,1)</f>
        <v>93.323999999999998</v>
      </c>
      <c r="Q16" s="10">
        <f>LARGE($AI16:$CC16,2)</f>
        <v>71.294953125000006</v>
      </c>
      <c r="R16" s="10">
        <f>LARGE($AI16:$CC16,3)</f>
        <v>69.541988465039083</v>
      </c>
      <c r="S16" s="10">
        <f>LARGE($AI16:$CC16,4)</f>
        <v>0</v>
      </c>
      <c r="T16" s="10">
        <f>LARGE($AI16:$CC16,5)</f>
        <v>0</v>
      </c>
      <c r="U16"/>
      <c r="V16" s="9">
        <f>POWER(0.925,DL16-1)*V$7*(1+(V$8/100))*(V$1)*(NOT(ISBLANK(DL16)))</f>
        <v>0</v>
      </c>
      <c r="W16" s="9">
        <f>POWER(0.925,DL16-1)*W$7*(1+(W$8/100))*(W$1)*(NOT(ISBLANK(DL16)))</f>
        <v>0</v>
      </c>
      <c r="X16" s="9">
        <f>POWER(0.925,DM16-1)*X$7*(1+(X$8/100))*(X$1)*(NOT(ISBLANK(DM16)))</f>
        <v>0</v>
      </c>
      <c r="Y16" s="9">
        <f>POWER(0.925,DN16-1)*Y$7*(1+(Y$8/100))*(Y$1)*(NOT(ISBLANK(DN16)))</f>
        <v>0</v>
      </c>
      <c r="Z16" s="9">
        <f>POWER(0.925,DO16-1)*Z$7*(1+(Z$8/100))*(Z$1)*(NOT(ISBLANK(DO16)))</f>
        <v>0</v>
      </c>
      <c r="AA16" s="9">
        <f>POWER(0.925,DP16-1)*AA$7*(1+(AA$8/100))*(AA$1)*(NOT(ISBLANK(DP16)))</f>
        <v>0</v>
      </c>
      <c r="AB16" s="9">
        <f>POWER(0.925,DQ16-1)*AB$7*(1+(AB$8/100))*(AB$1)*(NOT(ISBLANK(DQ16)))</f>
        <v>0</v>
      </c>
      <c r="AC16" s="9">
        <f>POWER(0.925,DR16-1)*AC$7*(1+(AC$8/100))*(AC$1)*(NOT(ISBLANK(DR16)))</f>
        <v>254.37500000000003</v>
      </c>
      <c r="AD16" s="9">
        <f>POWER(0.925,DS16-1)*AD$7*(1+(AD$8/100))*(AD$1)*(NOT(ISBLANK(DS16)))</f>
        <v>0</v>
      </c>
      <c r="AE16" s="9">
        <f>POWER(0.925,DT16-1)*AE$7*(1+(AE$8/100))*(AE$1)*(NOT(ISBLANK(DT16)))</f>
        <v>0</v>
      </c>
      <c r="AF16" s="9">
        <f>POWER(0.925,DU16-1)*AF$7*(1+(AF$8/100))*(AF$1)*(NOT(ISBLANK(DU16)))</f>
        <v>0</v>
      </c>
      <c r="AG16" s="9">
        <f>POWER(0.925,DV16-1)*AG$7*(1+(AG$8/100))*(AG$1)*(NOT(ISBLANK(DV16)))</f>
        <v>268.25</v>
      </c>
      <c r="AH16" s="9">
        <f>POWER(0.925,DW16-1)*AH$7*(1+(AH$8/100))*(AH$1)*(NOT(ISBLANK(DW16)))</f>
        <v>0</v>
      </c>
      <c r="AI16" s="9">
        <f>POWER(0.925,DX16-1)*AI$7*(1+(AI$8/100))*(AI$1)*(NOT(ISBLANK(DX16)))</f>
        <v>0</v>
      </c>
      <c r="AJ16" s="9">
        <f>POWER(0.925,DY16-1)*AJ$7*(1+(AJ$8/100))*(AJ$1)*(NOT(ISBLANK(DY16)))</f>
        <v>0</v>
      </c>
      <c r="AK16" s="9">
        <f>POWER(0.925,DZ16-1)*AK$7*(1+(AK$8/100))*(AK$1)*(NOT(ISBLANK(DZ16)))</f>
        <v>0</v>
      </c>
      <c r="AL16" s="9">
        <f>POWER(0.925,EA16-1)*AL$7*(1+(AL$8/100))*(AL$1)*(NOT(ISBLANK(EA16)))</f>
        <v>0</v>
      </c>
      <c r="AM16" s="9">
        <f>POWER(0.925,EB16-1)*AM$7*(1+(AM$8/100))*(AM$1)*(NOT(ISBLANK(EB16)))</f>
        <v>93.323999999999998</v>
      </c>
      <c r="AN16" s="9">
        <f>POWER(0.925,EC16-1)*AN$7*(1+(AN$8/100))*(AN$1)*(NOT(ISBLANK(EC16)))</f>
        <v>0</v>
      </c>
      <c r="AO16" s="9">
        <f>POWER(0.925,ED16-1)*AO$7*(1+(AO$8/100))*(AO$1)*(NOT(ISBLANK(ED16)))</f>
        <v>0</v>
      </c>
      <c r="AP16" s="9">
        <f>POWER(0.925,EE16-1)*AP$7*(1+(AP$8/100))*(AP$1)*(NOT(ISBLANK(EE16)))</f>
        <v>71.294953125000006</v>
      </c>
      <c r="AQ16" s="9">
        <f>POWER(0.925,EF16-1)*AQ$7*(1+(AQ$8/100))*(AQ$1)*(NOT(ISBLANK(EF16)))</f>
        <v>0</v>
      </c>
      <c r="AR16" s="9">
        <f>POWER(0.925,EG16-1)*AR$7*(1+(AR$8/100))*(AR$1)*(NOT(ISBLANK(EG16)))</f>
        <v>0</v>
      </c>
      <c r="AS16" s="9">
        <f>POWER(0.925,EH16-1)*AS$7*(1+(AS$8/100))*(AS$1)*(NOT(ISBLANK(EH16)))</f>
        <v>0</v>
      </c>
      <c r="AT16" s="9">
        <f>POWER(0.925,EI16-1)*AT$7*(1+(AT$8/100))*(AT$1)*(NOT(ISBLANK(EI16)))</f>
        <v>0</v>
      </c>
      <c r="AU16" s="9">
        <f>POWER(0.925,EJ16-1)*AU$7*(1+(AU$8/100))*(AU$1)*(NOT(ISBLANK(EJ16)))</f>
        <v>69.541988465039083</v>
      </c>
      <c r="AV16" s="9">
        <f>POWER(0.925,EK16-1)*AV$7*(1+(AV$8/100))*(AV$1)*(NOT(ISBLANK(EK16)))</f>
        <v>0</v>
      </c>
      <c r="AW16" s="9">
        <f>POWER(0.925,EL16-1)*AW$7*(1+(AW$8/100))*(AW$1)*(NOT(ISBLANK(EL16)))</f>
        <v>0</v>
      </c>
      <c r="AX16" s="9">
        <f>POWER(0.925,EM16-1)*AX$7*(1+(AX$8/100))*(AX$1)*(NOT(ISBLANK(EM16)))</f>
        <v>0</v>
      </c>
      <c r="AY16" s="9">
        <f>POWER(0.925,EN16-1)*AY$7*(1+(AY$8/100))*(AY$1)*(NOT(ISBLANK(EN16)))</f>
        <v>0</v>
      </c>
      <c r="AZ16" s="9">
        <f>POWER(0.925,EO16-1)*AZ$7*(1+(AZ$8/100))*(AZ$1)*(NOT(ISBLANK(EO16)))</f>
        <v>0</v>
      </c>
      <c r="BA16" s="9">
        <f>POWER(0.925,EP16-1)*BA$7*(1+(BA$8/100))*(BA$1)*(NOT(ISBLANK(EP16)))</f>
        <v>0</v>
      </c>
      <c r="BB16" s="9">
        <v>0</v>
      </c>
      <c r="BC16" s="9">
        <f>POWER(0.925,ER16-1)*BC$7*(1+(BC$8/100))*(BC$1)*(NOT(ISBLANK(ER16)))</f>
        <v>0</v>
      </c>
      <c r="BD16" s="9">
        <f>POWER(0.925,ES16-1)*BD$7*(1+(BD$8/100))*(BD$1)*(NOT(ISBLANK(ES16)))</f>
        <v>0</v>
      </c>
      <c r="BE16" s="9">
        <f>POWER(0.925,ET16-1)*BE$7*(1+(BE$8/100))*(BE$1)*(NOT(ISBLANK(ET16)))</f>
        <v>0</v>
      </c>
      <c r="BF16" s="9">
        <f>POWER(0.925,EU16-1)*BF$7*(1+(BF$8/100))*(BF$1)*(NOT(ISBLANK(EU16)))</f>
        <v>0</v>
      </c>
      <c r="BG16" s="9">
        <f>POWER(0.925,EV16-1)*BG$7*(1+(BG$8/100))*(BG$1)*(NOT(ISBLANK(EV16)))</f>
        <v>0</v>
      </c>
      <c r="BH16" s="9">
        <f>POWER(0.925,EW16-1)*BH$7*(1+(BH$8/100))*(BH$1)*(NOT(ISBLANK(EW16)))</f>
        <v>0</v>
      </c>
      <c r="BI16" s="9">
        <v>0</v>
      </c>
      <c r="BJ16" s="9">
        <f>POWER(0.925,EY16-1)*BJ$7*(1+(BJ$8/100))*(BJ$1)*(NOT(ISBLANK(EY16)))</f>
        <v>0</v>
      </c>
      <c r="BK16" s="9">
        <f>POWER(0.925,EZ16-1)*BK$7*(1+(BK$8/100))*(BK$1)*(NOT(ISBLANK(EZ16)))</f>
        <v>0</v>
      </c>
      <c r="BL16" s="9">
        <f>POWER(0.925,FA16-1)*BL$7*(1+(BL$8/100))*(BL$1)*(NOT(ISBLANK(FA16)))</f>
        <v>0</v>
      </c>
      <c r="BM16" s="9">
        <f>POWER(0.925,FB16-1)*BM$7*(1+(BM$8/100))*(BM$1)*(NOT(ISBLANK(FB16)))</f>
        <v>0</v>
      </c>
      <c r="BN16" s="9">
        <f>POWER(0.925,FC16-1)*BN$7*(1+(BN$8/100))*(BN$1)*(NOT(ISBLANK(FC16)))</f>
        <v>0</v>
      </c>
      <c r="BO16" s="9">
        <f>POWER(0.925,FD16-1)*BO$7*(1+(BO$8/100))*(BO$1)*(NOT(ISBLANK(FD16)))</f>
        <v>0</v>
      </c>
      <c r="BP16" s="9">
        <f>POWER(0.925,FE16-1)*BP$7*(1+(BP$8/100))*(BP$1)*(NOT(ISBLANK(FE16)))</f>
        <v>0</v>
      </c>
      <c r="BQ16" s="9">
        <f>POWER(0.925,FF16-1)*BQ$7*(1+(BQ$8/100))*(BQ$1)*(NOT(ISBLANK(FF16)))</f>
        <v>0</v>
      </c>
      <c r="BR16" s="9">
        <f>POWER(0.925,FG16-1)*BR$7*(1+(BR$8/100))*(BR$1)*(NOT(ISBLANK(FG16)))</f>
        <v>0</v>
      </c>
      <c r="BS16" s="9">
        <f>POWER(0.925,FH16-1)*BS$7*(1+(BS$8/100))*(BS$1)*(NOT(ISBLANK(FH16)))</f>
        <v>0</v>
      </c>
      <c r="BT16" s="9">
        <f>POWER(0.925,FI16-1)*BT$7*(1+(BT$8/100))*(BT$1)*(NOT(ISBLANK(FI16)))</f>
        <v>0</v>
      </c>
      <c r="BU16" s="9">
        <f>POWER(0.925,FJ16-1)*BU$7*(1+(BU$8/100))*(BU$1)*(NOT(ISBLANK(FJ16)))</f>
        <v>0</v>
      </c>
      <c r="BV16" s="9">
        <f>POWER(0.925,FK16-1)*BV$7*(1+(BV$8/100))*(BV$1)*(NOT(ISBLANK(FK16)))</f>
        <v>0</v>
      </c>
      <c r="BW16" s="9">
        <f>POWER(0.925,FL16-1)*BW$7*(1+(BW$8/100))*(BW$1)*(NOT(ISBLANK(FL16)))</f>
        <v>0</v>
      </c>
      <c r="BX16" s="9">
        <f>POWER(0.925,FM16-1)*BX$7*(1+(BX$8/100))*(BX$1)*(NOT(ISBLANK(FM16)))</f>
        <v>0</v>
      </c>
      <c r="BY16" s="9">
        <f>POWER(0.925,FN16-1)*BY$7*(1+(BY$8/100))*(BY$1)*(NOT(ISBLANK(FN16)))</f>
        <v>0</v>
      </c>
      <c r="BZ16" s="9">
        <f>POWER(0.925,FO16-1)*BZ$7*(1+(BZ$8/100))*(BZ$1)*(NOT(ISBLANK(FO16)))</f>
        <v>0</v>
      </c>
      <c r="CA16" s="9">
        <f>POWER(0.925,FP16-1)*CA$7*(1+(CA$8/100))*(CA$1)*(NOT(ISBLANK(FP16)))</f>
        <v>0</v>
      </c>
      <c r="CB16" s="9">
        <f>POWER(0.925,FQ16-1)*CB$7*(1+(CB$8/100))*(CB$1)*(NOT(ISBLANK(FQ16)))</f>
        <v>0</v>
      </c>
      <c r="CC16" s="9">
        <f>POWER(0.925,FR16-1)*CC$7*(1+(CC$8/100))*(CC$1)*(NOT(ISBLANK(FR16)))</f>
        <v>0</v>
      </c>
      <c r="CD16" s="9">
        <f>POWER(0.925,FS16-1)*CD$7*(1+(CD$8/100))*(CD$1)*(NOT(ISBLANK(FS16)))</f>
        <v>0</v>
      </c>
      <c r="CE16" s="9">
        <f>POWER(0.925,FT16-1)*CE$7*(1+(CE$8/100))*(CE$1)*(NOT(ISBLANK(FT16)))</f>
        <v>0</v>
      </c>
      <c r="CF16" s="9">
        <f>POWER(0.925,FU16-1)*CF$7*(1+(CF$8/100))*(CF$1)*(NOT(ISBLANK(FU16)))</f>
        <v>0</v>
      </c>
      <c r="CG16" s="9">
        <f>POWER(0.925,FV16-1)*CG$7*(1+(CG$8/100))*(CG$1)*(NOT(ISBLANK(FV16)))</f>
        <v>0</v>
      </c>
      <c r="CH16" s="9">
        <f>POWER(0.925,FW16-1)*CH$7*(1+(CH$8/100))*(CH$1)*(NOT(ISBLANK(FW16)))</f>
        <v>0</v>
      </c>
      <c r="CI16" s="9">
        <f>POWER(0.925,FX16-1)*CI$7*(1+(CI$8/100))*(CI$1)*(NOT(ISBLANK(FX16)))</f>
        <v>0</v>
      </c>
      <c r="CJ16" s="9">
        <f>POWER(0.925,FY16-1)*CJ$7*(1+(CJ$8/100))*(CJ$1)*(NOT(ISBLANK(FY16)))</f>
        <v>0</v>
      </c>
      <c r="CK16" s="9">
        <f>POWER(0.925,FZ16-1)*CK$7*(1+(CK$8/100))*(CK$1)*(NOT(ISBLANK(FZ16)))</f>
        <v>0</v>
      </c>
      <c r="CL16" s="9">
        <f>POWER(0.925,GA16-1)*CL$7*(1+(CL$8/100))*(CL$1)*(NOT(ISBLANK(GA16)))</f>
        <v>0</v>
      </c>
      <c r="CM16" s="9">
        <f>POWER(0.925,GB16-1)*CM$7*(1+(CM$8/100))*(CM$1)*(NOT(ISBLANK(GB16)))</f>
        <v>0</v>
      </c>
      <c r="CN16" s="9">
        <f>POWER(0.925,GC16-1)*CN$7*(1+(CN$8/100))*(CN$1)*(NOT(ISBLANK(GC16)))</f>
        <v>0</v>
      </c>
      <c r="CO16" s="9">
        <f>POWER(0.925,GD16-1)*CO$7*(1+(CO$8/100))*(CO$1)*(NOT(ISBLANK(GD16)))</f>
        <v>0</v>
      </c>
      <c r="CP16" s="9">
        <f>POWER(0.925,GE16-1)*CP$7*(1+(CP$8/100))*(CP$1)*(NOT(ISBLANK(GE16)))</f>
        <v>0</v>
      </c>
      <c r="CQ16" s="9">
        <f>POWER(0.925,GF16-1)*CQ$7*(1+(CQ$8/100))*(CQ$1)*(NOT(ISBLANK(GF16)))</f>
        <v>0</v>
      </c>
      <c r="CR16" s="9">
        <f>POWER(0.925,GG16-1)*CR$7*(1+(CR$8/100))*(CR$1)*(NOT(ISBLANK(GG16)))</f>
        <v>0</v>
      </c>
      <c r="CS16" s="9">
        <f>POWER(0.925,GH16-1)*CS$7*(1+(CS$8/100))*(CS$1)*(NOT(ISBLANK(GH16)))</f>
        <v>0</v>
      </c>
      <c r="CT16" s="9">
        <f>POWER(0.925,GI16-1)*CT$7*(1+(CT$8/100))*(CT$1)*(NOT(ISBLANK(GI16)))</f>
        <v>0</v>
      </c>
      <c r="CU16" s="9">
        <f>POWER(0.925,GJ16-1)*CU$7*(1+(CU$8/100))*(CU$1)*(NOT(ISBLANK(GJ16)))</f>
        <v>0</v>
      </c>
      <c r="CV16" s="9">
        <f>POWER(0.925,GK16-1)*CV$7*(1+(CV$8/100))*(CV$1)*(NOT(ISBLANK(GK16)))</f>
        <v>0</v>
      </c>
      <c r="CW16" s="9">
        <f>POWER(0.925,GL16-1)*CW$7*(1+(CW$8/100))*(CW$1)*(NOT(ISBLANK(GL16)))</f>
        <v>0</v>
      </c>
      <c r="CX16" s="9">
        <f>POWER(0.925,GM16-1)*CX$7*(1+(CX$8/100))*(CX$1)*(NOT(ISBLANK(GM16)))</f>
        <v>0</v>
      </c>
      <c r="CY16" s="9">
        <f>POWER(0.925,GN16-1)*CY$7*(1+(CY$8/100))*(CY$1)*(NOT(ISBLANK(GN16)))</f>
        <v>0</v>
      </c>
      <c r="CZ16" s="9">
        <f>POWER(0.925,GO16-1)*CZ$7*(1+(CZ$8/100))*(CZ$1)*(NOT(ISBLANK(GO16)))</f>
        <v>0</v>
      </c>
      <c r="DA16" s="9">
        <f>POWER(0.925,GP16-1)*DA$7*(1+(DA$8/100))*(DA$1)*(NOT(ISBLANK(GP16)))</f>
        <v>0</v>
      </c>
      <c r="DB16" s="9">
        <f>POWER(0.925,GQ16-1)*DB$7*(1+(DB$8/100))*(DB$1)*(NOT(ISBLANK(GQ16)))</f>
        <v>0</v>
      </c>
      <c r="DC16" s="9">
        <f>POWER(0.925,GR16-1)*DC$7*(1+(DC$8/100))*(DC$1)*(NOT(ISBLANK(GR16)))</f>
        <v>0</v>
      </c>
      <c r="DD16" s="9">
        <f>POWER(0.925,GS16-1)*DD$7*(1+(DD$8/100))*(DD$1)*(NOT(ISBLANK(GS16)))</f>
        <v>0</v>
      </c>
      <c r="DE16" s="9">
        <f>POWER(0.925,GT16-1)*DE$7*(1+(DE$8/100))*(DE$1)*(NOT(ISBLANK(GT16)))</f>
        <v>0</v>
      </c>
      <c r="DF16" s="9">
        <f>POWER(0.925,GU16-1)*DF$7*(1+(DF$8/100))*(DF$1)*(NOT(ISBLANK(GU16)))</f>
        <v>0</v>
      </c>
      <c r="DG16" s="9">
        <f>POWER(0.925,GV16-1)*DG$7*(1+(DG$8/100))*(DG$1)*(NOT(ISBLANK(GV16)))</f>
        <v>0</v>
      </c>
      <c r="DH16" s="9">
        <f>POWER(0.925,GW16-1)*DH$7*(1+(DH$8/100))*(DH$1)*(NOT(ISBLANK(GW16)))</f>
        <v>0</v>
      </c>
      <c r="DI16" s="9">
        <f>POWER(0.925,GX16-1)*DI$7*(1+(DI$8/100))*(DI$1)*(NOT(ISBLANK(GX16)))</f>
        <v>0</v>
      </c>
      <c r="DJ16" s="9">
        <f>POWER(0.925,GY16-1)*DJ$7*(1+(DJ$8/100))*(DJ$1)*(NOT(ISBLANK(GY16)))</f>
        <v>0</v>
      </c>
      <c r="DK16" s="9">
        <f>POWER(0.925,GZ16-1)*DK$7*(1+(DK$8/100))*(DK$1)*(NOT(ISBLANK(GZ16)))</f>
        <v>0</v>
      </c>
      <c r="DL16" s="1"/>
      <c r="DM16" s="1"/>
      <c r="DR16" s="1">
        <v>2</v>
      </c>
      <c r="DV16" s="1">
        <v>2</v>
      </c>
      <c r="EB16" s="1">
        <v>1</v>
      </c>
      <c r="EE16" s="1">
        <v>3</v>
      </c>
      <c r="EJ16" s="1">
        <v>5</v>
      </c>
      <c r="EO16" s="1">
        <v>3</v>
      </c>
      <c r="EP16" s="1">
        <v>4</v>
      </c>
      <c r="EQ16" s="1">
        <v>4</v>
      </c>
      <c r="ER16" s="1">
        <v>4</v>
      </c>
      <c r="EX16" s="1">
        <v>2</v>
      </c>
      <c r="EY16" s="1">
        <v>3</v>
      </c>
      <c r="EZ16" s="1">
        <v>7</v>
      </c>
      <c r="FJ16" s="1">
        <v>2</v>
      </c>
      <c r="FP16" s="1">
        <v>3</v>
      </c>
      <c r="FR16" s="1">
        <v>5</v>
      </c>
      <c r="FS16" s="1">
        <v>1</v>
      </c>
      <c r="FV16" s="1"/>
      <c r="FW16" s="1">
        <v>4</v>
      </c>
      <c r="FX16" s="1">
        <v>4</v>
      </c>
    </row>
    <row r="17" spans="1:180">
      <c r="A17" s="1">
        <f>A16+1</f>
        <v>8</v>
      </c>
      <c r="B17" s="8"/>
      <c r="C17" s="1">
        <f>IF(H17=H16,C16,(A17))</f>
        <v>8</v>
      </c>
      <c r="D17" s="1">
        <v>5</v>
      </c>
      <c r="E17" s="16" t="str">
        <f>IF(C17&gt;D17,CONCATENATE("↓",(C17-D17)),(IF(C17=D17,"↔",CONCATENATE("↑",(D17-C17)))))</f>
        <v>↓3</v>
      </c>
      <c r="F17" s="1" t="s">
        <v>21</v>
      </c>
      <c r="G17" s="1" t="s">
        <v>51</v>
      </c>
      <c r="H17" s="10">
        <f>SUM(K17:T17)</f>
        <v>641.52514999999994</v>
      </c>
      <c r="I17" s="9">
        <f>COUNTIF(V17:AH17,"&gt;0")</f>
        <v>2</v>
      </c>
      <c r="J17" s="9">
        <f>COUNTIF(AI17:CC17,"&gt;0")</f>
        <v>2</v>
      </c>
      <c r="K17" s="10">
        <f>LARGE($V17:$AH17,1)</f>
        <v>240.5</v>
      </c>
      <c r="L17" s="10">
        <f>LARGE($V17:$AH17,2)</f>
        <v>235.875</v>
      </c>
      <c r="M17" s="10">
        <f>LARGE($V17:$AH17,3)</f>
        <v>0</v>
      </c>
      <c r="N17" s="10">
        <f>LARGE($V17:$AH17,4)</f>
        <v>0</v>
      </c>
      <c r="O17" s="10">
        <f>LARGE($V17:$AH17,5)</f>
        <v>0</v>
      </c>
      <c r="P17" s="10">
        <f>LARGE($AI17:$CC17,1)</f>
        <v>84.991500000000002</v>
      </c>
      <c r="Q17" s="10">
        <f>LARGE($AI17:$CC17,2)</f>
        <v>80.158649999999994</v>
      </c>
      <c r="R17" s="10">
        <f>LARGE($AI17:$CC17,3)</f>
        <v>0</v>
      </c>
      <c r="S17" s="10">
        <f>LARGE($AI17:$CC17,4)</f>
        <v>0</v>
      </c>
      <c r="T17" s="10">
        <f>LARGE($AI17:$CC17,5)</f>
        <v>0</v>
      </c>
      <c r="U17"/>
      <c r="V17" s="9">
        <f>POWER(0.925,DL17-1)*V$7*(1+(V$8/100))*(V$1)*(NOT(ISBLANK(DL17)))</f>
        <v>0</v>
      </c>
      <c r="W17" s="9">
        <f>POWER(0.925,DL17-1)*W$7*(1+(W$8/100))*(W$1)*(NOT(ISBLANK(DL17)))</f>
        <v>240.5</v>
      </c>
      <c r="X17" s="9">
        <f>POWER(0.925,DM17-1)*X$7*(1+(X$8/100))*(X$1)*(NOT(ISBLANK(DM17)))</f>
        <v>0</v>
      </c>
      <c r="Y17" s="9">
        <f>POWER(0.925,DN17-1)*Y$7*(1+(Y$8/100))*(Y$1)*(NOT(ISBLANK(DN17)))</f>
        <v>235.875</v>
      </c>
      <c r="Z17" s="9">
        <f>POWER(0.925,DO17-1)*Z$7*(1+(Z$8/100))*(Z$1)*(NOT(ISBLANK(DO17)))</f>
        <v>0</v>
      </c>
      <c r="AA17" s="9">
        <f>POWER(0.925,DP17-1)*AA$7*(1+(AA$8/100))*(AA$1)*(NOT(ISBLANK(DP17)))</f>
        <v>0</v>
      </c>
      <c r="AB17" s="9">
        <f>POWER(0.925,DQ17-1)*AB$7*(1+(AB$8/100))*(AB$1)*(NOT(ISBLANK(DQ17)))</f>
        <v>0</v>
      </c>
      <c r="AC17" s="9">
        <f>POWER(0.925,DR17-1)*AC$7*(1+(AC$8/100))*(AC$1)*(NOT(ISBLANK(DR17)))</f>
        <v>0</v>
      </c>
      <c r="AD17" s="9">
        <f>POWER(0.925,DS17-1)*AD$7*(1+(AD$8/100))*(AD$1)*(NOT(ISBLANK(DS17)))</f>
        <v>0</v>
      </c>
      <c r="AE17" s="9">
        <f>POWER(0.925,DT17-1)*AE$7*(1+(AE$8/100))*(AE$1)*(NOT(ISBLANK(DT17)))</f>
        <v>0</v>
      </c>
      <c r="AF17" s="9">
        <f>POWER(0.925,DU17-1)*AF$7*(1+(AF$8/100))*(AF$1)*(NOT(ISBLANK(DU17)))</f>
        <v>0</v>
      </c>
      <c r="AG17" s="9">
        <f>POWER(0.925,DV17-1)*AG$7*(1+(AG$8/100))*(AG$1)*(NOT(ISBLANK(DV17)))</f>
        <v>0</v>
      </c>
      <c r="AH17" s="9">
        <f>POWER(0.925,DW17-1)*AH$7*(1+(AH$8/100))*(AH$1)*(NOT(ISBLANK(DW17)))</f>
        <v>0</v>
      </c>
      <c r="AI17" s="9">
        <f>POWER(0.925,DX17-1)*AI$7*(1+(AI$8/100))*(AI$1)*(NOT(ISBLANK(DX17)))</f>
        <v>0</v>
      </c>
      <c r="AJ17" s="9">
        <f>POWER(0.925,DY17-1)*AJ$7*(1+(AJ$8/100))*(AJ$1)*(NOT(ISBLANK(DY17)))</f>
        <v>0</v>
      </c>
      <c r="AK17" s="9">
        <f>POWER(0.925,DZ17-1)*AK$7*(1+(AK$8/100))*(AK$1)*(NOT(ISBLANK(DZ17)))</f>
        <v>84.991500000000002</v>
      </c>
      <c r="AL17" s="9">
        <f>POWER(0.925,EA17-1)*AL$7*(1+(AL$8/100))*(AL$1)*(NOT(ISBLANK(EA17)))</f>
        <v>80.158649999999994</v>
      </c>
      <c r="AM17" s="9">
        <f>POWER(0.925,EB17-1)*AM$7*(1+(AM$8/100))*(AM$1)*(NOT(ISBLANK(EB17)))</f>
        <v>0</v>
      </c>
      <c r="AN17" s="9">
        <f>POWER(0.925,EC17-1)*AN$7*(1+(AN$8/100))*(AN$1)*(NOT(ISBLANK(EC17)))</f>
        <v>0</v>
      </c>
      <c r="AO17" s="9">
        <f>POWER(0.925,ED17-1)*AO$7*(1+(AO$8/100))*(AO$1)*(NOT(ISBLANK(ED17)))</f>
        <v>0</v>
      </c>
      <c r="AP17" s="9">
        <f>POWER(0.925,EE17-1)*AP$7*(1+(AP$8/100))*(AP$1)*(NOT(ISBLANK(EE17)))</f>
        <v>0</v>
      </c>
      <c r="AQ17" s="9">
        <f>POWER(0.925,EF17-1)*AQ$7*(1+(AQ$8/100))*(AQ$1)*(NOT(ISBLANK(EF17)))</f>
        <v>0</v>
      </c>
      <c r="AR17" s="9">
        <f>POWER(0.925,EG17-1)*AR$7*(1+(AR$8/100))*(AR$1)*(NOT(ISBLANK(EG17)))</f>
        <v>0</v>
      </c>
      <c r="AS17" s="9">
        <f>POWER(0.925,EH17-1)*AS$7*(1+(AS$8/100))*(AS$1)*(NOT(ISBLANK(EH17)))</f>
        <v>0</v>
      </c>
      <c r="AT17" s="9">
        <f>POWER(0.925,EI17-1)*AT$7*(1+(AT$8/100))*(AT$1)*(NOT(ISBLANK(EI17)))</f>
        <v>0</v>
      </c>
      <c r="AU17" s="9">
        <f>POWER(0.925,EJ17-1)*AU$7*(1+(AU$8/100))*(AU$1)*(NOT(ISBLANK(EJ17)))</f>
        <v>0</v>
      </c>
      <c r="AV17" s="9">
        <f>POWER(0.925,EK17-1)*AV$7*(1+(AV$8/100))*(AV$1)*(NOT(ISBLANK(EK17)))</f>
        <v>0</v>
      </c>
      <c r="AW17" s="9">
        <f>POWER(0.925,EL17-1)*AW$7*(1+(AW$8/100))*(AW$1)*(NOT(ISBLANK(EL17)))</f>
        <v>0</v>
      </c>
      <c r="AX17" s="9">
        <f>POWER(0.925,EM17-1)*AX$7*(1+(AX$8/100))*(AX$1)*(NOT(ISBLANK(EM17)))</f>
        <v>0</v>
      </c>
      <c r="AY17" s="9">
        <f>POWER(0.925,EN17-1)*AY$7*(1+(AY$8/100))*(AY$1)*(NOT(ISBLANK(EN17)))</f>
        <v>0</v>
      </c>
      <c r="AZ17" s="9">
        <f>POWER(0.925,EO17-1)*AZ$7*(1+(AZ$8/100))*(AZ$1)*(NOT(ISBLANK(EO17)))</f>
        <v>0</v>
      </c>
      <c r="BA17" s="9">
        <f>POWER(0.925,EP17-1)*BA$7*(1+(BA$8/100))*(BA$1)*(NOT(ISBLANK(EP17)))</f>
        <v>0</v>
      </c>
      <c r="BB17" s="9">
        <f>POWER(0.925,EQ17-1)*BB$7*(1+(BB$8/100))*(BB$1)*(NOT(ISBLANK(EQ17)))</f>
        <v>0</v>
      </c>
      <c r="BC17" s="9">
        <f>POWER(0.925,ER17-1)*BC$7*(1+(BC$8/100))*(BC$1)*(NOT(ISBLANK(ER17)))</f>
        <v>0</v>
      </c>
      <c r="BD17" s="9">
        <f>POWER(0.925,ES17-1)*BD$7*(1+(BD$8/100))*(BD$1)*(NOT(ISBLANK(ES17)))</f>
        <v>0</v>
      </c>
      <c r="BE17" s="9">
        <f>POWER(0.925,ET17-1)*BE$7*(1+(BE$8/100))*(BE$1)*(NOT(ISBLANK(ET17)))</f>
        <v>0</v>
      </c>
      <c r="BF17" s="9">
        <f>POWER(0.925,EU17-1)*BF$7*(1+(BF$8/100))*(BF$1)*(NOT(ISBLANK(EU17)))</f>
        <v>0</v>
      </c>
      <c r="BG17" s="9">
        <f>POWER(0.925,EV17-1)*BG$7*(1+(BG$8/100))*(BG$1)*(NOT(ISBLANK(EV17)))</f>
        <v>0</v>
      </c>
      <c r="BH17" s="9">
        <f>POWER(0.925,EW17-1)*BH$7*(1+(BH$8/100))*(BH$1)*(NOT(ISBLANK(EW17)))</f>
        <v>0</v>
      </c>
      <c r="BI17" s="9">
        <v>0</v>
      </c>
      <c r="BJ17" s="9">
        <f>POWER(0.925,EY17-1)*BJ$7*(1+(BJ$8/100))*(BJ$1)*(NOT(ISBLANK(EY17)))</f>
        <v>0</v>
      </c>
      <c r="BK17" s="9">
        <f>POWER(0.925,EZ17-1)*BK$7*(1+(BK$8/100))*(BK$1)*(NOT(ISBLANK(EZ17)))</f>
        <v>0</v>
      </c>
      <c r="BL17" s="9">
        <f>POWER(0.925,FA17-1)*BL$7*(1+(BL$8/100))*(BL$1)*(NOT(ISBLANK(FA17)))</f>
        <v>0</v>
      </c>
      <c r="BM17" s="9">
        <f>POWER(0.925,FB17-1)*BM$7*(1+(BM$8/100))*(BM$1)*(NOT(ISBLANK(FB17)))</f>
        <v>0</v>
      </c>
      <c r="BN17" s="9">
        <f>POWER(0.925,FC17-1)*BN$7*(1+(BN$8/100))*(BN$1)*(NOT(ISBLANK(FC17)))</f>
        <v>0</v>
      </c>
      <c r="BO17" s="9">
        <f>POWER(0.925,FD17-1)*BO$7*(1+(BO$8/100))*(BO$1)*(NOT(ISBLANK(FD17)))</f>
        <v>0</v>
      </c>
      <c r="BP17" s="9">
        <f>POWER(0.925,FE17-1)*BP$7*(1+(BP$8/100))*(BP$1)*(NOT(ISBLANK(FE17)))</f>
        <v>0</v>
      </c>
      <c r="BQ17" s="9">
        <f>POWER(0.925,FF17-1)*BQ$7*(1+(BQ$8/100))*(BQ$1)*(NOT(ISBLANK(FF17)))</f>
        <v>0</v>
      </c>
      <c r="BR17" s="9">
        <f>POWER(0.925,FG17-1)*BR$7*(1+(BR$8/100))*(BR$1)*(NOT(ISBLANK(FG17)))</f>
        <v>0</v>
      </c>
      <c r="BS17" s="9">
        <f>POWER(0.925,FH17-1)*BS$7*(1+(BS$8/100))*(BS$1)*(NOT(ISBLANK(FH17)))</f>
        <v>0</v>
      </c>
      <c r="BT17" s="9">
        <f>POWER(0.925,FI17-1)*BT$7*(1+(BT$8/100))*(BT$1)*(NOT(ISBLANK(FI17)))</f>
        <v>0</v>
      </c>
      <c r="BU17" s="9">
        <f>POWER(0.925,FJ17-1)*BU$7*(1+(BU$8/100))*(BU$1)*(NOT(ISBLANK(FJ17)))</f>
        <v>0</v>
      </c>
      <c r="BV17" s="9">
        <f>POWER(0.925,FK17-1)*BV$7*(1+(BV$8/100))*(BV$1)*(NOT(ISBLANK(FK17)))</f>
        <v>0</v>
      </c>
      <c r="BW17" s="9">
        <f>POWER(0.925,FL17-1)*BW$7*(1+(BW$8/100))*(BW$1)*(NOT(ISBLANK(FL17)))</f>
        <v>0</v>
      </c>
      <c r="BX17" s="9">
        <f>POWER(0.925,FM17-1)*BX$7*(1+(BX$8/100))*(BX$1)*(NOT(ISBLANK(FM17)))</f>
        <v>0</v>
      </c>
      <c r="BY17" s="9">
        <f>POWER(0.925,FN17-1)*BY$7*(1+(BY$8/100))*(BY$1)*(NOT(ISBLANK(FN17)))</f>
        <v>0</v>
      </c>
      <c r="BZ17" s="9">
        <f>POWER(0.925,FO17-1)*BZ$7*(1+(BZ$8/100))*(BZ$1)*(NOT(ISBLANK(FO17)))</f>
        <v>0</v>
      </c>
      <c r="CA17" s="9">
        <f>POWER(0.925,FP17-1)*CA$7*(1+(CA$8/100))*(CA$1)*(NOT(ISBLANK(FP17)))</f>
        <v>0</v>
      </c>
      <c r="CB17" s="9">
        <f>POWER(0.925,FQ17-1)*CB$7*(1+(CB$8/100))*(CB$1)*(NOT(ISBLANK(FQ17)))</f>
        <v>0</v>
      </c>
      <c r="CC17" s="9">
        <f>POWER(0.925,FR17-1)*CC$7*(1+(CC$8/100))*(CC$1)*(NOT(ISBLANK(FR17)))</f>
        <v>0</v>
      </c>
      <c r="CD17" s="9">
        <f>POWER(0.925,FS17-1)*CD$7*(1+(CD$8/100))*(CD$1)*(NOT(ISBLANK(FS17)))</f>
        <v>0</v>
      </c>
      <c r="CE17" s="9">
        <f>POWER(0.925,FT17-1)*CE$7*(1+(CE$8/100))*(CE$1)*(NOT(ISBLANK(FT17)))</f>
        <v>0</v>
      </c>
      <c r="CF17" s="9">
        <f>POWER(0.925,FU17-1)*CF$7*(1+(CF$8/100))*(CF$1)*(NOT(ISBLANK(FU17)))</f>
        <v>0</v>
      </c>
      <c r="CG17" s="9">
        <f>POWER(0.925,FV17-1)*CG$7*(1+(CG$8/100))*(CG$1)*(NOT(ISBLANK(FV17)))</f>
        <v>0</v>
      </c>
      <c r="CH17" s="9">
        <f>POWER(0.925,FW17-1)*CH$7*(1+(CH$8/100))*(CH$1)*(NOT(ISBLANK(FW17)))</f>
        <v>0</v>
      </c>
      <c r="CI17" s="9">
        <f>POWER(0.925,FX17-1)*CI$7*(1+(CI$8/100))*(CI$1)*(NOT(ISBLANK(FX17)))</f>
        <v>0</v>
      </c>
      <c r="CJ17" s="9">
        <f>POWER(0.925,FY17-1)*CJ$7*(1+(CJ$8/100))*(CJ$1)*(NOT(ISBLANK(FY17)))</f>
        <v>0</v>
      </c>
      <c r="CK17" s="9">
        <f>POWER(0.925,FZ17-1)*CK$7*(1+(CK$8/100))*(CK$1)*(NOT(ISBLANK(FZ17)))</f>
        <v>0</v>
      </c>
      <c r="CL17" s="9">
        <f>POWER(0.925,GA17-1)*CL$7*(1+(CL$8/100))*(CL$1)*(NOT(ISBLANK(GA17)))</f>
        <v>0</v>
      </c>
      <c r="CM17" s="9">
        <f>POWER(0.925,GB17-1)*CM$7*(1+(CM$8/100))*(CM$1)*(NOT(ISBLANK(GB17)))</f>
        <v>0</v>
      </c>
      <c r="CN17" s="9">
        <f>POWER(0.925,GC17-1)*CN$7*(1+(CN$8/100))*(CN$1)*(NOT(ISBLANK(GC17)))</f>
        <v>0</v>
      </c>
      <c r="CO17" s="9">
        <f>POWER(0.925,GD17-1)*CO$7*(1+(CO$8/100))*(CO$1)*(NOT(ISBLANK(GD17)))</f>
        <v>0</v>
      </c>
      <c r="CP17" s="9">
        <f>POWER(0.925,GE17-1)*CP$7*(1+(CP$8/100))*(CP$1)*(NOT(ISBLANK(GE17)))</f>
        <v>0</v>
      </c>
      <c r="CQ17" s="9">
        <f>POWER(0.925,GF17-1)*CQ$7*(1+(CQ$8/100))*(CQ$1)*(NOT(ISBLANK(GF17)))</f>
        <v>0</v>
      </c>
      <c r="CR17" s="9">
        <f>POWER(0.925,GG17-1)*CR$7*(1+(CR$8/100))*(CR$1)*(NOT(ISBLANK(GG17)))</f>
        <v>0</v>
      </c>
      <c r="CS17" s="9">
        <f>POWER(0.925,GH17-1)*CS$7*(1+(CS$8/100))*(CS$1)*(NOT(ISBLANK(GH17)))</f>
        <v>0</v>
      </c>
      <c r="CT17" s="9">
        <f>POWER(0.925,GI17-1)*CT$7*(1+(CT$8/100))*(CT$1)*(NOT(ISBLANK(GI17)))</f>
        <v>0</v>
      </c>
      <c r="CU17" s="9">
        <f>POWER(0.925,GJ17-1)*CU$7*(1+(CU$8/100))*(CU$1)*(NOT(ISBLANK(GJ17)))</f>
        <v>0</v>
      </c>
      <c r="CV17" s="9">
        <f>POWER(0.925,GK17-1)*CV$7*(1+(CV$8/100))*(CV$1)*(NOT(ISBLANK(GK17)))</f>
        <v>0</v>
      </c>
      <c r="CW17" s="9">
        <f>POWER(0.925,GL17-1)*CW$7*(1+(CW$8/100))*(CW$1)*(NOT(ISBLANK(GL17)))</f>
        <v>0</v>
      </c>
      <c r="CX17" s="9">
        <f>POWER(0.925,GM17-1)*CX$7*(1+(CX$8/100))*(CX$1)*(NOT(ISBLANK(GM17)))</f>
        <v>0</v>
      </c>
      <c r="CY17" s="9">
        <f>POWER(0.925,GN17-1)*CY$7*(1+(CY$8/100))*(CY$1)*(NOT(ISBLANK(GN17)))</f>
        <v>0</v>
      </c>
      <c r="CZ17" s="9">
        <f>POWER(0.925,GO17-1)*CZ$7*(1+(CZ$8/100))*(CZ$1)*(NOT(ISBLANK(GO17)))</f>
        <v>0</v>
      </c>
      <c r="DA17" s="9">
        <f>POWER(0.925,GP17-1)*DA$7*(1+(DA$8/100))*(DA$1)*(NOT(ISBLANK(GP17)))</f>
        <v>0</v>
      </c>
      <c r="DB17" s="9">
        <f>POWER(0.925,GQ17-1)*DB$7*(1+(DB$8/100))*(DB$1)*(NOT(ISBLANK(GQ17)))</f>
        <v>0</v>
      </c>
      <c r="DC17" s="9">
        <f>POWER(0.925,GR17-1)*DC$7*(1+(DC$8/100))*(DC$1)*(NOT(ISBLANK(GR17)))</f>
        <v>0</v>
      </c>
      <c r="DD17" s="9">
        <f>POWER(0.925,GS17-1)*DD$7*(1+(DD$8/100))*(DD$1)*(NOT(ISBLANK(GS17)))</f>
        <v>0</v>
      </c>
      <c r="DE17" s="9">
        <f>POWER(0.925,GT17-1)*DE$7*(1+(DE$8/100))*(DE$1)*(NOT(ISBLANK(GT17)))</f>
        <v>0</v>
      </c>
      <c r="DF17" s="9">
        <f>POWER(0.925,GU17-1)*DF$7*(1+(DF$8/100))*(DF$1)*(NOT(ISBLANK(GU17)))</f>
        <v>0</v>
      </c>
      <c r="DG17" s="9">
        <f>POWER(0.925,GV17-1)*DG$7*(1+(DG$8/100))*(DG$1)*(NOT(ISBLANK(GV17)))</f>
        <v>0</v>
      </c>
      <c r="DH17" s="9">
        <f>POWER(0.925,GW17-1)*DH$7*(1+(DH$8/100))*(DH$1)*(NOT(ISBLANK(GW17)))</f>
        <v>0</v>
      </c>
      <c r="DI17" s="9">
        <f>POWER(0.925,GX17-1)*DI$7*(1+(DI$8/100))*(DI$1)*(NOT(ISBLANK(GX17)))</f>
        <v>0</v>
      </c>
      <c r="DJ17" s="9">
        <f>POWER(0.925,GY17-1)*DJ$7*(1+(DJ$8/100))*(DJ$1)*(NOT(ISBLANK(GY17)))</f>
        <v>0</v>
      </c>
      <c r="DK17" s="9">
        <f>POWER(0.925,GZ17-1)*DK$7*(1+(DK$8/100))*(DK$1)*(NOT(ISBLANK(GZ17)))</f>
        <v>0</v>
      </c>
      <c r="DL17" s="1">
        <v>2</v>
      </c>
      <c r="DM17" s="1"/>
      <c r="DN17" s="1">
        <v>2</v>
      </c>
      <c r="DZ17" s="1">
        <v>1</v>
      </c>
      <c r="EA17" s="1">
        <v>2</v>
      </c>
      <c r="EW17" s="1">
        <v>2</v>
      </c>
      <c r="EX17" s="1">
        <v>3</v>
      </c>
      <c r="EY17" s="1">
        <v>4</v>
      </c>
      <c r="EZ17" s="1">
        <v>2</v>
      </c>
      <c r="FC17" s="1">
        <v>1</v>
      </c>
      <c r="FD17" s="1">
        <v>1</v>
      </c>
      <c r="FE17" s="1">
        <v>1</v>
      </c>
      <c r="FI17" s="1">
        <v>5</v>
      </c>
      <c r="FM17" s="1">
        <v>1</v>
      </c>
      <c r="FQ17" s="1">
        <v>1</v>
      </c>
      <c r="FR17" s="1">
        <v>1</v>
      </c>
      <c r="FU17" s="1">
        <v>2</v>
      </c>
      <c r="FV17" s="1"/>
      <c r="FW17" s="1">
        <v>1</v>
      </c>
      <c r="FX17" s="1">
        <v>1</v>
      </c>
    </row>
    <row r="18" spans="1:180">
      <c r="A18" s="1">
        <f>A17+1</f>
        <v>9</v>
      </c>
      <c r="B18" s="8"/>
      <c r="C18" s="1">
        <f>IF(H18=H17,C17,(A18))</f>
        <v>9</v>
      </c>
      <c r="D18" s="1" t="s">
        <v>258</v>
      </c>
      <c r="E18" s="16" t="e">
        <f>IF(C18&gt;D18,CONCATENATE("↓",(C18-D18)),(IF(C18=D18,"↔",CONCATENATE("↑",(D18-C18)))))</f>
        <v>#VALUE!</v>
      </c>
      <c r="F18" s="1" t="s">
        <v>256</v>
      </c>
      <c r="G18" s="1" t="s">
        <v>51</v>
      </c>
      <c r="H18" s="10">
        <f>SUM(K18:T18)</f>
        <v>515</v>
      </c>
      <c r="I18" s="9">
        <f>COUNTIF(V18:AH18,"&gt;0")</f>
        <v>2</v>
      </c>
      <c r="J18" s="9">
        <f>COUNTIF(AI18:CC18,"&gt;0")</f>
        <v>0</v>
      </c>
      <c r="K18" s="10">
        <f>LARGE($V18:$AH18,1)</f>
        <v>260</v>
      </c>
      <c r="L18" s="10">
        <f>LARGE($V18:$AH18,2)</f>
        <v>255</v>
      </c>
      <c r="M18" s="10">
        <f>LARGE($V18:$AH18,3)</f>
        <v>0</v>
      </c>
      <c r="N18" s="10">
        <f>LARGE($V18:$AH18,4)</f>
        <v>0</v>
      </c>
      <c r="O18" s="10">
        <f>LARGE($V18:$AH18,5)</f>
        <v>0</v>
      </c>
      <c r="P18" s="10">
        <f>LARGE($AI18:$CC18,1)</f>
        <v>0</v>
      </c>
      <c r="Q18" s="10">
        <f>LARGE($AI18:$CC18,2)</f>
        <v>0</v>
      </c>
      <c r="R18" s="10">
        <f>LARGE($AI18:$CC18,3)</f>
        <v>0</v>
      </c>
      <c r="S18" s="10">
        <f>LARGE($AI18:$CC18,4)</f>
        <v>0</v>
      </c>
      <c r="T18" s="10">
        <f>LARGE($AI18:$CC18,5)</f>
        <v>0</v>
      </c>
      <c r="U18"/>
      <c r="V18" s="9">
        <f>POWER(0.925,DL18-1)*V$7*(1+(V$8/100))*(V$1)*(NOT(ISBLANK(DL18)))</f>
        <v>0</v>
      </c>
      <c r="W18" s="9">
        <f>POWER(0.925,DL18-1)*W$7*(1+(W$8/100))*(W$1)*(NOT(ISBLANK(DL18)))</f>
        <v>260</v>
      </c>
      <c r="X18" s="9">
        <f>POWER(0.925,DM18-1)*X$7*(1+(X$8/100))*(X$1)*(NOT(ISBLANK(DM18)))</f>
        <v>0</v>
      </c>
      <c r="Y18" s="9">
        <f>POWER(0.925,DN18-1)*Y$7*(1+(Y$8/100))*(Y$1)*(NOT(ISBLANK(DN18)))</f>
        <v>255</v>
      </c>
      <c r="Z18" s="9">
        <f>POWER(0.925,DO18-1)*Z$7*(1+(Z$8/100))*(Z$1)*(NOT(ISBLANK(DO18)))</f>
        <v>0</v>
      </c>
      <c r="AA18" s="9">
        <f>POWER(0.925,DP18-1)*AA$7*(1+(AA$8/100))*(AA$1)*(NOT(ISBLANK(DP18)))</f>
        <v>0</v>
      </c>
      <c r="AB18" s="9">
        <f>POWER(0.925,DQ18-1)*AB$7*(1+(AB$8/100))*(AB$1)*(NOT(ISBLANK(DQ18)))</f>
        <v>0</v>
      </c>
      <c r="AC18" s="9">
        <f>POWER(0.925,DR18-1)*AC$7*(1+(AC$8/100))*(AC$1)*(NOT(ISBLANK(DR18)))</f>
        <v>0</v>
      </c>
      <c r="AD18" s="9">
        <f>POWER(0.925,DS18-1)*AD$7*(1+(AD$8/100))*(AD$1)*(NOT(ISBLANK(DS18)))</f>
        <v>0</v>
      </c>
      <c r="AE18" s="9">
        <f>POWER(0.925,DT18-1)*AE$7*(1+(AE$8/100))*(AE$1)*(NOT(ISBLANK(DT18)))</f>
        <v>0</v>
      </c>
      <c r="AF18" s="9">
        <f>POWER(0.925,DU18-1)*AF$7*(1+(AF$8/100))*(AF$1)*(NOT(ISBLANK(DU18)))</f>
        <v>0</v>
      </c>
      <c r="AG18" s="9">
        <f>POWER(0.925,DV18-1)*AG$7*(1+(AG$8/100))*(AG$1)*(NOT(ISBLANK(DV18)))</f>
        <v>0</v>
      </c>
      <c r="AH18" s="9">
        <f>POWER(0.925,DW18-1)*AH$7*(1+(AH$8/100))*(AH$1)*(NOT(ISBLANK(DW18)))</f>
        <v>0</v>
      </c>
      <c r="AI18" s="9">
        <f>POWER(0.925,DX18-1)*AI$7*(1+(AI$8/100))*(AI$1)*(NOT(ISBLANK(DX18)))</f>
        <v>0</v>
      </c>
      <c r="AJ18" s="9">
        <f>POWER(0.925,DY18-1)*AJ$7*(1+(AJ$8/100))*(AJ$1)*(NOT(ISBLANK(DY18)))</f>
        <v>0</v>
      </c>
      <c r="AK18" s="9">
        <f>POWER(0.925,DZ18-1)*AK$7*(1+(AK$8/100))*(AK$1)*(NOT(ISBLANK(DZ18)))</f>
        <v>0</v>
      </c>
      <c r="AL18" s="9">
        <f>POWER(0.925,EA18-1)*AL$7*(1+(AL$8/100))*(AL$1)*(NOT(ISBLANK(EA18)))</f>
        <v>0</v>
      </c>
      <c r="AM18" s="9">
        <f>POWER(0.925,EB18-1)*AM$7*(1+(AM$8/100))*(AM$1)*(NOT(ISBLANK(EB18)))</f>
        <v>0</v>
      </c>
      <c r="AN18" s="9">
        <f>POWER(0.925,EC18-1)*AN$7*(1+(AN$8/100))*(AN$1)*(NOT(ISBLANK(EC18)))</f>
        <v>0</v>
      </c>
      <c r="AO18" s="9">
        <f>POWER(0.925,ED18-1)*AO$7*(1+(AO$8/100))*(AO$1)*(NOT(ISBLANK(ED18)))</f>
        <v>0</v>
      </c>
      <c r="AP18" s="9">
        <f>POWER(0.925,EE18-1)*AP$7*(1+(AP$8/100))*(AP$1)*(NOT(ISBLANK(EE18)))</f>
        <v>0</v>
      </c>
      <c r="AQ18" s="9">
        <f>POWER(0.925,EF18-1)*AQ$7*(1+(AQ$8/100))*(AQ$1)*(NOT(ISBLANK(EF18)))</f>
        <v>0</v>
      </c>
      <c r="AR18" s="9">
        <f>POWER(0.925,EG18-1)*AR$7*(1+(AR$8/100))*(AR$1)*(NOT(ISBLANK(EG18)))</f>
        <v>0</v>
      </c>
      <c r="AS18" s="9">
        <f>POWER(0.925,EH18-1)*AS$7*(1+(AS$8/100))*(AS$1)*(NOT(ISBLANK(EH18)))</f>
        <v>0</v>
      </c>
      <c r="AT18" s="9">
        <f>POWER(0.925,EI18-1)*AT$7*(1+(AT$8/100))*(AT$1)*(NOT(ISBLANK(EI18)))</f>
        <v>0</v>
      </c>
      <c r="AU18" s="9">
        <f>POWER(0.925,EJ18-1)*AU$7*(1+(AU$8/100))*(AU$1)*(NOT(ISBLANK(EJ18)))</f>
        <v>0</v>
      </c>
      <c r="AV18" s="9">
        <f>POWER(0.925,EK18-1)*AV$7*(1+(AV$8/100))*(AV$1)*(NOT(ISBLANK(EK18)))</f>
        <v>0</v>
      </c>
      <c r="AW18" s="9">
        <f>POWER(0.925,EL18-1)*AW$7*(1+(AW$8/100))*(AW$1)*(NOT(ISBLANK(EL18)))</f>
        <v>0</v>
      </c>
      <c r="AX18" s="9">
        <f>POWER(0.925,EM18-1)*AX$7*(1+(AX$8/100))*(AX$1)*(NOT(ISBLANK(EM18)))</f>
        <v>0</v>
      </c>
      <c r="AY18" s="9">
        <f>POWER(0.925,EN18-1)*AY$7*(1+(AY$8/100))*(AY$1)*(NOT(ISBLANK(EN18)))</f>
        <v>0</v>
      </c>
      <c r="AZ18" s="9">
        <f>POWER(0.925,EO18-1)*AZ$7*(1+(AZ$8/100))*(AZ$1)*(NOT(ISBLANK(EO18)))</f>
        <v>0</v>
      </c>
      <c r="BA18" s="9">
        <f>POWER(0.925,EP18-1)*BA$7*(1+(BA$8/100))*(BA$1)*(NOT(ISBLANK(EP18)))</f>
        <v>0</v>
      </c>
      <c r="BB18" s="9">
        <f>POWER(0.925,EQ18-1)*BB$7*(1+(BB$8/100))*(BB$1)*(NOT(ISBLANK(EQ18)))</f>
        <v>0</v>
      </c>
      <c r="BC18" s="9">
        <f>POWER(0.925,ER18-1)*BC$7*(1+(BC$8/100))*(BC$1)*(NOT(ISBLANK(ER18)))</f>
        <v>0</v>
      </c>
      <c r="BD18" s="9">
        <f>POWER(0.925,ES18-1)*BD$7*(1+(BD$8/100))*(BD$1)*(NOT(ISBLANK(ES18)))</f>
        <v>0</v>
      </c>
      <c r="BE18" s="9">
        <f>POWER(0.925,ET18-1)*BE$7*(1+(BE$8/100))*(BE$1)*(NOT(ISBLANK(ET18)))</f>
        <v>0</v>
      </c>
      <c r="BF18" s="9">
        <f>POWER(0.925,EU18-1)*BF$7*(1+(BF$8/100))*(BF$1)*(NOT(ISBLANK(EU18)))</f>
        <v>0</v>
      </c>
      <c r="BG18" s="9">
        <f>POWER(0.925,EV18-1)*BG$7*(1+(BG$8/100))*(BG$1)*(NOT(ISBLANK(EV18)))</f>
        <v>0</v>
      </c>
      <c r="BH18" s="9">
        <f>POWER(0.925,EW18-1)*BH$7*(1+(BH$8/100))*(BH$1)*(NOT(ISBLANK(EW18)))</f>
        <v>0</v>
      </c>
      <c r="BI18" s="9">
        <f>POWER(0.925,EX18-1)*BI$7*(1+(BI$8/100))*(BI$1)*(NOT(ISBLANK(EX18)))</f>
        <v>0</v>
      </c>
      <c r="BJ18" s="9">
        <f>POWER(0.925,EY18-1)*BJ$7*(1+(BJ$8/100))*(BJ$1)*(NOT(ISBLANK(EY18)))</f>
        <v>0</v>
      </c>
      <c r="BK18" s="9">
        <f>POWER(0.925,EZ18-1)*BK$7*(1+(BK$8/100))*(BK$1)*(NOT(ISBLANK(EZ18)))</f>
        <v>0</v>
      </c>
      <c r="BL18" s="9">
        <f>POWER(0.925,FA18-1)*BL$7*(1+(BL$8/100))*(BL$1)*(NOT(ISBLANK(FA18)))</f>
        <v>0</v>
      </c>
      <c r="BM18" s="9">
        <f>POWER(0.925,FB18-1)*BM$7*(1+(BM$8/100))*(BM$1)*(NOT(ISBLANK(FB18)))</f>
        <v>0</v>
      </c>
      <c r="BN18" s="9">
        <f>POWER(0.925,FC18-1)*BN$7*(1+(BN$8/100))*(BN$1)*(NOT(ISBLANK(FC18)))</f>
        <v>0</v>
      </c>
      <c r="BO18" s="9">
        <f>POWER(0.925,FD18-1)*BO$7*(1+(BO$8/100))*(BO$1)*(NOT(ISBLANK(FD18)))</f>
        <v>0</v>
      </c>
      <c r="BP18" s="9">
        <f>POWER(0.925,FE18-1)*BP$7*(1+(BP$8/100))*(BP$1)*(NOT(ISBLANK(FE18)))</f>
        <v>0</v>
      </c>
      <c r="BQ18" s="9">
        <f>POWER(0.925,FF18-1)*BQ$7*(1+(BQ$8/100))*(BQ$1)*(NOT(ISBLANK(FF18)))</f>
        <v>0</v>
      </c>
      <c r="BR18" s="9">
        <f>POWER(0.925,FG18-1)*BR$7*(1+(BR$8/100))*(BR$1)*(NOT(ISBLANK(FG18)))</f>
        <v>0</v>
      </c>
      <c r="BS18" s="9">
        <f>POWER(0.925,FH18-1)*BS$7*(1+(BS$8/100))*(BS$1)*(NOT(ISBLANK(FH18)))</f>
        <v>0</v>
      </c>
      <c r="BT18" s="9">
        <f>POWER(0.925,FI18-1)*BT$7*(1+(BT$8/100))*(BT$1)*(NOT(ISBLANK(FI18)))</f>
        <v>0</v>
      </c>
      <c r="BU18" s="9">
        <f>POWER(0.925,FJ18-1)*BU$7*(1+(BU$8/100))*(BU$1)*(NOT(ISBLANK(FJ18)))</f>
        <v>0</v>
      </c>
      <c r="BV18" s="9">
        <f>POWER(0.925,FK18-1)*BV$7*(1+(BV$8/100))*(BV$1)*(NOT(ISBLANK(FK18)))</f>
        <v>0</v>
      </c>
      <c r="BW18" s="9">
        <f>POWER(0.925,FL18-1)*BW$7*(1+(BW$8/100))*(BW$1)*(NOT(ISBLANK(FL18)))</f>
        <v>0</v>
      </c>
      <c r="BX18" s="9">
        <f>POWER(0.925,FM18-1)*BX$7*(1+(BX$8/100))*(BX$1)*(NOT(ISBLANK(FM18)))</f>
        <v>0</v>
      </c>
      <c r="BY18" s="9">
        <f>POWER(0.925,FN18-1)*BY$7*(1+(BY$8/100))*(BY$1)*(NOT(ISBLANK(FN18)))</f>
        <v>0</v>
      </c>
      <c r="BZ18" s="9">
        <f>POWER(0.925,FO18-1)*BZ$7*(1+(BZ$8/100))*(BZ$1)*(NOT(ISBLANK(FO18)))</f>
        <v>0</v>
      </c>
      <c r="CA18" s="9">
        <f>POWER(0.925,FP18-1)*CA$7*(1+(CA$8/100))*(CA$1)*(NOT(ISBLANK(FP18)))</f>
        <v>0</v>
      </c>
      <c r="CB18" s="9">
        <f>POWER(0.925,FQ18-1)*CB$7*(1+(CB$8/100))*(CB$1)*(NOT(ISBLANK(FQ18)))</f>
        <v>0</v>
      </c>
      <c r="CC18" s="9">
        <f>POWER(0.925,FR18-1)*CC$7*(1+(CC$8/100))*(CC$1)*(NOT(ISBLANK(FR18)))</f>
        <v>0</v>
      </c>
      <c r="CD18" s="9">
        <f>POWER(0.925,FS18-1)*CD$7*(1+(CD$8/100))*(CD$1)*(NOT(ISBLANK(FS18)))</f>
        <v>0</v>
      </c>
      <c r="CE18" s="9">
        <f>POWER(0.925,FT18-1)*CE$7*(1+(CE$8/100))*(CE$1)*(NOT(ISBLANK(FT18)))</f>
        <v>0</v>
      </c>
      <c r="CF18" s="9">
        <f>POWER(0.925,FU18-1)*CF$7*(1+(CF$8/100))*(CF$1)*(NOT(ISBLANK(FU18)))</f>
        <v>0</v>
      </c>
      <c r="CG18" s="9">
        <f>POWER(0.925,FV18-1)*CG$7*(1+(CG$8/100))*(CG$1)*(NOT(ISBLANK(FV18)))</f>
        <v>0</v>
      </c>
      <c r="CH18" s="9">
        <f>POWER(0.925,FW18-1)*CH$7*(1+(CH$8/100))*(CH$1)*(NOT(ISBLANK(FW18)))</f>
        <v>0</v>
      </c>
      <c r="CI18" s="9">
        <f>POWER(0.925,FX18-1)*CI$7*(1+(CI$8/100))*(CI$1)*(NOT(ISBLANK(FX18)))</f>
        <v>0</v>
      </c>
      <c r="CJ18" s="9">
        <f>POWER(0.925,FY18-1)*CJ$7*(1+(CJ$8/100))*(CJ$1)*(NOT(ISBLANK(FY18)))</f>
        <v>0</v>
      </c>
      <c r="CK18" s="9">
        <f>POWER(0.925,FZ18-1)*CK$7*(1+(CK$8/100))*(CK$1)*(NOT(ISBLANK(FZ18)))</f>
        <v>0</v>
      </c>
      <c r="CL18" s="9">
        <f>POWER(0.925,GA18-1)*CL$7*(1+(CL$8/100))*(CL$1)*(NOT(ISBLANK(GA18)))</f>
        <v>0</v>
      </c>
      <c r="CM18" s="9">
        <f>POWER(0.925,GB18-1)*CM$7*(1+(CM$8/100))*(CM$1)*(NOT(ISBLANK(GB18)))</f>
        <v>0</v>
      </c>
      <c r="CN18" s="9">
        <f>POWER(0.925,GC18-1)*CN$7*(1+(CN$8/100))*(CN$1)*(NOT(ISBLANK(GC18)))</f>
        <v>0</v>
      </c>
      <c r="CO18" s="9">
        <f>POWER(0.925,GD18-1)*CO$7*(1+(CO$8/100))*(CO$1)*(NOT(ISBLANK(GD18)))</f>
        <v>0</v>
      </c>
      <c r="CP18" s="9">
        <f>POWER(0.925,GE18-1)*CP$7*(1+(CP$8/100))*(CP$1)*(NOT(ISBLANK(GE18)))</f>
        <v>0</v>
      </c>
      <c r="CQ18" s="9">
        <f>POWER(0.925,GF18-1)*CQ$7*(1+(CQ$8/100))*(CQ$1)*(NOT(ISBLANK(GF18)))</f>
        <v>0</v>
      </c>
      <c r="CR18" s="9">
        <f>POWER(0.925,GG18-1)*CR$7*(1+(CR$8/100))*(CR$1)*(NOT(ISBLANK(GG18)))</f>
        <v>0</v>
      </c>
      <c r="CS18" s="9">
        <f>POWER(0.925,GH18-1)*CS$7*(1+(CS$8/100))*(CS$1)*(NOT(ISBLANK(GH18)))</f>
        <v>0</v>
      </c>
      <c r="CT18" s="9">
        <f>POWER(0.925,GI18-1)*CT$7*(1+(CT$8/100))*(CT$1)*(NOT(ISBLANK(GI18)))</f>
        <v>0</v>
      </c>
      <c r="CU18" s="9">
        <f>POWER(0.925,GJ18-1)*CU$7*(1+(CU$8/100))*(CU$1)*(NOT(ISBLANK(GJ18)))</f>
        <v>0</v>
      </c>
      <c r="CV18" s="9">
        <f>POWER(0.925,GK18-1)*CV$7*(1+(CV$8/100))*(CV$1)*(NOT(ISBLANK(GK18)))</f>
        <v>0</v>
      </c>
      <c r="CW18" s="9">
        <f>POWER(0.925,GL18-1)*CW$7*(1+(CW$8/100))*(CW$1)*(NOT(ISBLANK(GL18)))</f>
        <v>0</v>
      </c>
      <c r="CX18" s="9">
        <f>POWER(0.925,GM18-1)*CX$7*(1+(CX$8/100))*(CX$1)*(NOT(ISBLANK(GM18)))</f>
        <v>0</v>
      </c>
      <c r="CY18" s="9">
        <f>POWER(0.925,GN18-1)*CY$7*(1+(CY$8/100))*(CY$1)*(NOT(ISBLANK(GN18)))</f>
        <v>0</v>
      </c>
      <c r="CZ18" s="9">
        <f>POWER(0.925,GO18-1)*CZ$7*(1+(CZ$8/100))*(CZ$1)*(NOT(ISBLANK(GO18)))</f>
        <v>0</v>
      </c>
      <c r="DA18" s="9">
        <f>POWER(0.925,GP18-1)*DA$7*(1+(DA$8/100))*(DA$1)*(NOT(ISBLANK(GP18)))</f>
        <v>0</v>
      </c>
      <c r="DB18" s="9">
        <f>POWER(0.925,GQ18-1)*DB$7*(1+(DB$8/100))*(DB$1)*(NOT(ISBLANK(GQ18)))</f>
        <v>0</v>
      </c>
      <c r="DC18" s="9">
        <f>POWER(0.925,GR18-1)*DC$7*(1+(DC$8/100))*(DC$1)*(NOT(ISBLANK(GR18)))</f>
        <v>0</v>
      </c>
      <c r="DD18" s="9">
        <f>POWER(0.925,GS18-1)*DD$7*(1+(DD$8/100))*(DD$1)*(NOT(ISBLANK(GS18)))</f>
        <v>0</v>
      </c>
      <c r="DE18" s="9">
        <f>POWER(0.925,GT18-1)*DE$7*(1+(DE$8/100))*(DE$1)*(NOT(ISBLANK(GT18)))</f>
        <v>0</v>
      </c>
      <c r="DF18" s="9">
        <f>POWER(0.925,GU18-1)*DF$7*(1+(DF$8/100))*(DF$1)*(NOT(ISBLANK(GU18)))</f>
        <v>0</v>
      </c>
      <c r="DG18" s="9">
        <f>POWER(0.925,GV18-1)*DG$7*(1+(DG$8/100))*(DG$1)*(NOT(ISBLANK(GV18)))</f>
        <v>0</v>
      </c>
      <c r="DH18" s="9">
        <f>POWER(0.925,GW18-1)*DH$7*(1+(DH$8/100))*(DH$1)*(NOT(ISBLANK(GW18)))</f>
        <v>0</v>
      </c>
      <c r="DI18" s="9">
        <f>POWER(0.925,GX18-1)*DI$7*(1+(DI$8/100))*(DI$1)*(NOT(ISBLANK(GX18)))</f>
        <v>0</v>
      </c>
      <c r="DJ18" s="9">
        <f>POWER(0.925,GY18-1)*DJ$7*(1+(DJ$8/100))*(DJ$1)*(NOT(ISBLANK(GY18)))</f>
        <v>0</v>
      </c>
      <c r="DK18" s="9">
        <f>POWER(0.925,GZ18-1)*DK$7*(1+(DK$8/100))*(DK$1)*(NOT(ISBLANK(GZ18)))</f>
        <v>0</v>
      </c>
      <c r="DL18" s="1">
        <v>1</v>
      </c>
      <c r="DM18" s="1"/>
      <c r="DN18" s="1">
        <v>1</v>
      </c>
      <c r="EN18" s="1">
        <v>1</v>
      </c>
      <c r="FV18" s="1"/>
      <c r="FW18" s="1"/>
    </row>
    <row r="19" spans="1:180">
      <c r="A19" s="1">
        <f>A18+1</f>
        <v>10</v>
      </c>
      <c r="B19" s="8"/>
      <c r="C19" s="1">
        <f>IF(H19=H18,C18,(A19))</f>
        <v>10</v>
      </c>
      <c r="D19" s="1">
        <v>10</v>
      </c>
      <c r="E19" s="16" t="str">
        <f>IF(C19&gt;D19,CONCATENATE("↓",(C19-D19)),(IF(C19=D19,"↔",CONCATENATE("↑",(D19-C19)))))</f>
        <v>↔</v>
      </c>
      <c r="F19" s="1" t="s">
        <v>237</v>
      </c>
      <c r="G19" s="1" t="s">
        <v>15</v>
      </c>
      <c r="H19" s="10">
        <f>SUM(K19:T19)</f>
        <v>447.60417578125009</v>
      </c>
      <c r="I19" s="9">
        <f>COUNTIF(V19:AH19,"&gt;0")</f>
        <v>2</v>
      </c>
      <c r="J19" s="9">
        <f>COUNTIF(AI19:CC19,"&gt;0")</f>
        <v>0</v>
      </c>
      <c r="K19" s="10">
        <f>LARGE($V19:$AH19,1)</f>
        <v>235.29687500000006</v>
      </c>
      <c r="L19" s="10">
        <f>LARGE($V19:$AH19,2)</f>
        <v>212.30730078125004</v>
      </c>
      <c r="M19" s="10">
        <f>LARGE($V19:$AH19,3)</f>
        <v>0</v>
      </c>
      <c r="N19" s="10">
        <f>LARGE($V19:$AH19,4)</f>
        <v>0</v>
      </c>
      <c r="O19" s="10">
        <f>LARGE($V19:$AH19,5)</f>
        <v>0</v>
      </c>
      <c r="P19" s="10">
        <f>LARGE($AI19:$CC19,1)</f>
        <v>0</v>
      </c>
      <c r="Q19" s="10">
        <f>LARGE($AI19:$CC19,2)</f>
        <v>0</v>
      </c>
      <c r="R19" s="10">
        <f>LARGE($AI19:$CC19,3)</f>
        <v>0</v>
      </c>
      <c r="S19" s="10">
        <f>LARGE($AI19:$CC19,4)</f>
        <v>0</v>
      </c>
      <c r="T19" s="10">
        <f>LARGE($AI19:$CC19,5)</f>
        <v>0</v>
      </c>
      <c r="U19"/>
      <c r="V19" s="9">
        <f>POWER(0.925,DL19-1)*V$7*(1+(V$8/100))*(V$1)*(NOT(ISBLANK(DL19)))</f>
        <v>0</v>
      </c>
      <c r="W19" s="9">
        <f>POWER(0.925,DL19-1)*W$7*(1+(W$8/100))*(W$1)*(NOT(ISBLANK(DL19)))</f>
        <v>0</v>
      </c>
      <c r="X19" s="9">
        <f>POWER(0.925,DM19-1)*X$7*(1+(X$8/100))*(X$1)*(NOT(ISBLANK(DM19)))</f>
        <v>0</v>
      </c>
      <c r="Y19" s="9">
        <f>POWER(0.925,DN19-1)*Y$7*(1+(Y$8/100))*(Y$1)*(NOT(ISBLANK(DN19)))</f>
        <v>0</v>
      </c>
      <c r="Z19" s="9">
        <f>POWER(0.925,DO19-1)*Z$7*(1+(Z$8/100))*(Z$1)*(NOT(ISBLANK(DO19)))</f>
        <v>0</v>
      </c>
      <c r="AA19" s="9">
        <f>POWER(0.925,DP19-1)*AA$7*(1+(AA$8/100))*(AA$1)*(NOT(ISBLANK(DP19)))</f>
        <v>0</v>
      </c>
      <c r="AB19" s="9">
        <f>POWER(0.925,DQ19-1)*AB$7*(1+(AB$8/100))*(AB$1)*(NOT(ISBLANK(DQ19)))</f>
        <v>0</v>
      </c>
      <c r="AC19" s="9">
        <f>POWER(0.925,DR19-1)*AC$7*(1+(AC$8/100))*(AC$1)*(NOT(ISBLANK(DR19)))</f>
        <v>0</v>
      </c>
      <c r="AD19" s="9">
        <f>POWER(0.925,DS19-1)*AD$7*(1+(AD$8/100))*(AD$1)*(NOT(ISBLANK(DS19)))</f>
        <v>0</v>
      </c>
      <c r="AE19" s="9">
        <f>POWER(0.925,DT19-1)*AE$7*(1+(AE$8/100))*(AE$1)*(NOT(ISBLANK(DT19)))</f>
        <v>0</v>
      </c>
      <c r="AF19" s="9">
        <f>POWER(0.925,DU19-1)*AF$7*(1+(AF$8/100))*(AF$1)*(NOT(ISBLANK(DU19)))</f>
        <v>0</v>
      </c>
      <c r="AG19" s="9">
        <f>POWER(0.925,DV19-1)*AG$7*(1+(AG$8/100))*(AG$1)*(NOT(ISBLANK(DV19)))</f>
        <v>212.30730078125004</v>
      </c>
      <c r="AH19" s="9">
        <f>POWER(0.925,DW19-1)*AH$7*(1+(AH$8/100))*(AH$1)*(NOT(ISBLANK(DW19)))</f>
        <v>235.29687500000006</v>
      </c>
      <c r="AI19" s="9">
        <f>POWER(0.925,DX19-1)*AI$7*(1+(AI$8/100))*(AI$1)*(NOT(ISBLANK(DX19)))</f>
        <v>0</v>
      </c>
      <c r="AJ19" s="9">
        <f>POWER(0.925,DY19-1)*AJ$7*(1+(AJ$8/100))*(AJ$1)*(NOT(ISBLANK(DY19)))</f>
        <v>0</v>
      </c>
      <c r="AK19" s="9">
        <f>POWER(0.925,DZ19-1)*AK$7*(1+(AK$8/100))*(AK$1)*(NOT(ISBLANK(DZ19)))</f>
        <v>0</v>
      </c>
      <c r="AL19" s="9">
        <f>POWER(0.925,EA19-1)*AL$7*(1+(AL$8/100))*(AL$1)*(NOT(ISBLANK(EA19)))</f>
        <v>0</v>
      </c>
      <c r="AM19" s="9">
        <f>POWER(0.925,EB19-1)*AM$7*(1+(AM$8/100))*(AM$1)*(NOT(ISBLANK(EB19)))</f>
        <v>0</v>
      </c>
      <c r="AN19" s="9">
        <f>POWER(0.925,EC19-1)*AN$7*(1+(AN$8/100))*(AN$1)*(NOT(ISBLANK(EC19)))</f>
        <v>0</v>
      </c>
      <c r="AO19" s="9">
        <f>POWER(0.925,ED19-1)*AO$7*(1+(AO$8/100))*(AO$1)*(NOT(ISBLANK(ED19)))</f>
        <v>0</v>
      </c>
      <c r="AP19" s="9">
        <f>POWER(0.925,EE19-1)*AP$7*(1+(AP$8/100))*(AP$1)*(NOT(ISBLANK(EE19)))</f>
        <v>0</v>
      </c>
      <c r="AQ19" s="9">
        <f>POWER(0.925,EF19-1)*AQ$7*(1+(AQ$8/100))*(AQ$1)*(NOT(ISBLANK(EF19)))</f>
        <v>0</v>
      </c>
      <c r="AR19" s="9">
        <f>POWER(0.925,EG19-1)*AR$7*(1+(AR$8/100))*(AR$1)*(NOT(ISBLANK(EG19)))</f>
        <v>0</v>
      </c>
      <c r="AS19" s="9">
        <f>POWER(0.925,EH19-1)*AS$7*(1+(AS$8/100))*(AS$1)*(NOT(ISBLANK(EH19)))</f>
        <v>0</v>
      </c>
      <c r="AT19" s="9">
        <f>POWER(0.925,EI19-1)*AT$7*(1+(AT$8/100))*(AT$1)*(NOT(ISBLANK(EI19)))</f>
        <v>0</v>
      </c>
      <c r="AU19" s="9">
        <f>POWER(0.925,EJ19-1)*AU$7*(1+(AU$8/100))*(AU$1)*(NOT(ISBLANK(EJ19)))</f>
        <v>0</v>
      </c>
      <c r="AV19" s="9">
        <f>POWER(0.925,EK19-1)*AV$7*(1+(AV$8/100))*(AV$1)*(NOT(ISBLANK(EK19)))</f>
        <v>0</v>
      </c>
      <c r="AW19" s="9">
        <f>POWER(0.925,EL19-1)*AW$7*(1+(AW$8/100))*(AW$1)*(NOT(ISBLANK(EL19)))</f>
        <v>0</v>
      </c>
      <c r="AX19" s="9">
        <f>POWER(0.925,EM19-1)*AX$7*(1+(AX$8/100))*(AX$1)*(NOT(ISBLANK(EM19)))</f>
        <v>0</v>
      </c>
      <c r="AY19" s="9">
        <f>POWER(0.925,EN19-1)*AY$7*(1+(AY$8/100))*(AY$1)*(NOT(ISBLANK(EN19)))</f>
        <v>0</v>
      </c>
      <c r="AZ19" s="9">
        <f>POWER(0.925,EO19-1)*AZ$7*(1+(AZ$8/100))*(AZ$1)*(NOT(ISBLANK(EO19)))</f>
        <v>0</v>
      </c>
      <c r="BA19" s="9">
        <f>POWER(0.925,EP19-1)*BA$7*(1+(BA$8/100))*(BA$1)*(NOT(ISBLANK(EP19)))</f>
        <v>0</v>
      </c>
      <c r="BB19" s="9">
        <f>POWER(0.925,EQ19-1)*BB$7*(1+(BB$8/100))*(BB$1)*(NOT(ISBLANK(EQ19)))</f>
        <v>0</v>
      </c>
      <c r="BC19" s="9">
        <f>POWER(0.925,ER19-1)*BC$7*(1+(BC$8/100))*(BC$1)*(NOT(ISBLANK(ER19)))</f>
        <v>0</v>
      </c>
      <c r="BD19" s="9">
        <f>POWER(0.925,ES19-1)*BD$7*(1+(BD$8/100))*(BD$1)*(NOT(ISBLANK(ES19)))</f>
        <v>0</v>
      </c>
      <c r="BE19" s="9">
        <f>POWER(0.925,ET19-1)*BE$7*(1+(BE$8/100))*(BE$1)*(NOT(ISBLANK(ET19)))</f>
        <v>0</v>
      </c>
      <c r="BF19" s="9">
        <f>POWER(0.925,EU19-1)*BF$7*(1+(BF$8/100))*(BF$1)*(NOT(ISBLANK(EU19)))</f>
        <v>0</v>
      </c>
      <c r="BG19" s="9">
        <f>POWER(0.925,EV19-1)*BG$7*(1+(BG$8/100))*(BG$1)*(NOT(ISBLANK(EV19)))</f>
        <v>0</v>
      </c>
      <c r="BH19" s="9">
        <f>POWER(0.925,EW19-1)*BH$7*(1+(BH$8/100))*(BH$1)*(NOT(ISBLANK(EW19)))</f>
        <v>0</v>
      </c>
      <c r="BI19" s="9">
        <f>POWER(0.925,EX19-1)*BI$7*(1+(BI$8/100))*(BI$1)*(NOT(ISBLANK(EX19)))</f>
        <v>0</v>
      </c>
      <c r="BJ19" s="9">
        <f>POWER(0.925,EY19-1)*BJ$7*(1+(BJ$8/100))*(BJ$1)*(NOT(ISBLANK(EY19)))</f>
        <v>0</v>
      </c>
      <c r="BK19" s="9">
        <f>POWER(0.925,EZ19-1)*BK$7*(1+(BK$8/100))*(BK$1)*(NOT(ISBLANK(EZ19)))</f>
        <v>0</v>
      </c>
      <c r="BL19" s="9">
        <f>POWER(0.925,FA19-1)*BL$7*(1+(BL$8/100))*(BL$1)*(NOT(ISBLANK(FA19)))</f>
        <v>0</v>
      </c>
      <c r="BM19" s="9">
        <f>POWER(0.925,FB19-1)*BM$7*(1+(BM$8/100))*(BM$1)*(NOT(ISBLANK(FB19)))</f>
        <v>0</v>
      </c>
      <c r="BN19" s="9">
        <f>POWER(0.925,FC19-1)*BN$7*(1+(BN$8/100))*(BN$1)*(NOT(ISBLANK(FC19)))</f>
        <v>0</v>
      </c>
      <c r="BO19" s="9">
        <f>POWER(0.925,FD19-1)*BO$7*(1+(BO$8/100))*(BO$1)*(NOT(ISBLANK(FD19)))</f>
        <v>0</v>
      </c>
      <c r="BP19" s="9">
        <f>POWER(0.925,FE19-1)*BP$7*(1+(BP$8/100))*(BP$1)*(NOT(ISBLANK(FE19)))</f>
        <v>0</v>
      </c>
      <c r="BQ19" s="9">
        <f>POWER(0.925,FF19-1)*BQ$7*(1+(BQ$8/100))*(BQ$1)*(NOT(ISBLANK(FF19)))</f>
        <v>0</v>
      </c>
      <c r="BR19" s="9">
        <f>POWER(0.925,FG19-1)*BR$7*(1+(BR$8/100))*(BR$1)*(NOT(ISBLANK(FG19)))</f>
        <v>0</v>
      </c>
      <c r="BS19" s="9">
        <f>POWER(0.925,FH19-1)*BS$7*(1+(BS$8/100))*(BS$1)*(NOT(ISBLANK(FH19)))</f>
        <v>0</v>
      </c>
      <c r="BT19" s="9">
        <f>POWER(0.925,FI19-1)*BT$7*(1+(BT$8/100))*(BT$1)*(NOT(ISBLANK(FI19)))</f>
        <v>0</v>
      </c>
      <c r="BU19" s="9">
        <f>POWER(0.925,FJ19-1)*BU$7*(1+(BU$8/100))*(BU$1)*(NOT(ISBLANK(FJ19)))</f>
        <v>0</v>
      </c>
      <c r="BV19" s="9">
        <f>POWER(0.925,FK19-1)*BV$7*(1+(BV$8/100))*(BV$1)*(NOT(ISBLANK(FK19)))</f>
        <v>0</v>
      </c>
      <c r="BW19" s="9">
        <f>POWER(0.925,FL19-1)*BW$7*(1+(BW$8/100))*(BW$1)*(NOT(ISBLANK(FL19)))</f>
        <v>0</v>
      </c>
      <c r="BX19" s="9">
        <f>POWER(0.925,FM19-1)*BX$7*(1+(BX$8/100))*(BX$1)*(NOT(ISBLANK(FM19)))</f>
        <v>0</v>
      </c>
      <c r="BY19" s="9">
        <f>POWER(0.925,FN19-1)*BY$7*(1+(BY$8/100))*(BY$1)*(NOT(ISBLANK(FN19)))</f>
        <v>0</v>
      </c>
      <c r="BZ19" s="9">
        <f>POWER(0.925,FO19-1)*BZ$7*(1+(BZ$8/100))*(BZ$1)*(NOT(ISBLANK(FO19)))</f>
        <v>0</v>
      </c>
      <c r="CA19" s="9">
        <f>POWER(0.925,FP19-1)*CA$7*(1+(CA$8/100))*(CA$1)*(NOT(ISBLANK(FP19)))</f>
        <v>0</v>
      </c>
      <c r="CB19" s="9">
        <f>POWER(0.925,FQ19-1)*CB$7*(1+(CB$8/100))*(CB$1)*(NOT(ISBLANK(FQ19)))</f>
        <v>0</v>
      </c>
      <c r="CC19" s="9">
        <f>POWER(0.925,FR19-1)*CC$7*(1+(CC$8/100))*(CC$1)*(NOT(ISBLANK(FR19)))</f>
        <v>0</v>
      </c>
      <c r="CD19" s="9">
        <f>POWER(0.925,FS19-1)*CD$7*(1+(CD$8/100))*(CD$1)*(NOT(ISBLANK(FS19)))</f>
        <v>0</v>
      </c>
      <c r="CE19" s="9">
        <f>POWER(0.925,FT19-1)*CE$7*(1+(CE$8/100))*(CE$1)*(NOT(ISBLANK(FT19)))</f>
        <v>0</v>
      </c>
      <c r="CF19" s="9">
        <f>POWER(0.925,FU19-1)*CF$7*(1+(CF$8/100))*(CF$1)*(NOT(ISBLANK(FU19)))</f>
        <v>0</v>
      </c>
      <c r="CG19" s="9">
        <f>POWER(0.925,FV19-1)*CG$7*(1+(CG$8/100))*(CG$1)*(NOT(ISBLANK(FV19)))</f>
        <v>0</v>
      </c>
      <c r="CH19" s="9">
        <f>POWER(0.925,FW19-1)*CH$7*(1+(CH$8/100))*(CH$1)*(NOT(ISBLANK(FW19)))</f>
        <v>0</v>
      </c>
      <c r="CI19" s="9">
        <f>POWER(0.925,FX19-1)*CI$7*(1+(CI$8/100))*(CI$1)*(NOT(ISBLANK(FX19)))</f>
        <v>0</v>
      </c>
      <c r="CJ19" s="9">
        <f>POWER(0.925,FY19-1)*CJ$7*(1+(CJ$8/100))*(CJ$1)*(NOT(ISBLANK(FY19)))</f>
        <v>0</v>
      </c>
      <c r="CK19" s="9">
        <f>POWER(0.925,FZ19-1)*CK$7*(1+(CK$8/100))*(CK$1)*(NOT(ISBLANK(FZ19)))</f>
        <v>0</v>
      </c>
      <c r="CL19" s="9">
        <f>POWER(0.925,GA19-1)*CL$7*(1+(CL$8/100))*(CL$1)*(NOT(ISBLANK(GA19)))</f>
        <v>0</v>
      </c>
      <c r="CM19" s="9">
        <f>POWER(0.925,GB19-1)*CM$7*(1+(CM$8/100))*(CM$1)*(NOT(ISBLANK(GB19)))</f>
        <v>0</v>
      </c>
      <c r="CN19" s="9">
        <f>POWER(0.925,GC19-1)*CN$7*(1+(CN$8/100))*(CN$1)*(NOT(ISBLANK(GC19)))</f>
        <v>0</v>
      </c>
      <c r="CO19" s="9">
        <f>POWER(0.925,GD19-1)*CO$7*(1+(CO$8/100))*(CO$1)*(NOT(ISBLANK(GD19)))</f>
        <v>0</v>
      </c>
      <c r="CP19" s="9">
        <f>POWER(0.925,GE19-1)*CP$7*(1+(CP$8/100))*(CP$1)*(NOT(ISBLANK(GE19)))</f>
        <v>0</v>
      </c>
      <c r="CQ19" s="9">
        <f>POWER(0.925,GF19-1)*CQ$7*(1+(CQ$8/100))*(CQ$1)*(NOT(ISBLANK(GF19)))</f>
        <v>0</v>
      </c>
      <c r="CR19" s="9">
        <f>POWER(0.925,GG19-1)*CR$7*(1+(CR$8/100))*(CR$1)*(NOT(ISBLANK(GG19)))</f>
        <v>0</v>
      </c>
      <c r="CS19" s="9">
        <f>POWER(0.925,GH19-1)*CS$7*(1+(CS$8/100))*(CS$1)*(NOT(ISBLANK(GH19)))</f>
        <v>0</v>
      </c>
      <c r="CT19" s="9">
        <f>POWER(0.925,GI19-1)*CT$7*(1+(CT$8/100))*(CT$1)*(NOT(ISBLANK(GI19)))</f>
        <v>0</v>
      </c>
      <c r="CU19" s="9">
        <f>POWER(0.925,GJ19-1)*CU$7*(1+(CU$8/100))*(CU$1)*(NOT(ISBLANK(GJ19)))</f>
        <v>0</v>
      </c>
      <c r="CV19" s="9">
        <f>POWER(0.925,GK19-1)*CV$7*(1+(CV$8/100))*(CV$1)*(NOT(ISBLANK(GK19)))</f>
        <v>0</v>
      </c>
      <c r="CW19" s="9">
        <f>POWER(0.925,GL19-1)*CW$7*(1+(CW$8/100))*(CW$1)*(NOT(ISBLANK(GL19)))</f>
        <v>0</v>
      </c>
      <c r="CX19" s="9">
        <f>POWER(0.925,GM19-1)*CX$7*(1+(CX$8/100))*(CX$1)*(NOT(ISBLANK(GM19)))</f>
        <v>0</v>
      </c>
      <c r="CY19" s="9">
        <f>POWER(0.925,GN19-1)*CY$7*(1+(CY$8/100))*(CY$1)*(NOT(ISBLANK(GN19)))</f>
        <v>0</v>
      </c>
      <c r="CZ19" s="9">
        <f>POWER(0.925,GO19-1)*CZ$7*(1+(CZ$8/100))*(CZ$1)*(NOT(ISBLANK(GO19)))</f>
        <v>0</v>
      </c>
      <c r="DA19" s="9">
        <f>POWER(0.925,GP19-1)*DA$7*(1+(DA$8/100))*(DA$1)*(NOT(ISBLANK(GP19)))</f>
        <v>0</v>
      </c>
      <c r="DB19" s="9">
        <f>POWER(0.925,GQ19-1)*DB$7*(1+(DB$8/100))*(DB$1)*(NOT(ISBLANK(GQ19)))</f>
        <v>0</v>
      </c>
      <c r="DC19" s="9">
        <f>POWER(0.925,GR19-1)*DC$7*(1+(DC$8/100))*(DC$1)*(NOT(ISBLANK(GR19)))</f>
        <v>0</v>
      </c>
      <c r="DD19" s="9">
        <f>POWER(0.925,GS19-1)*DD$7*(1+(DD$8/100))*(DD$1)*(NOT(ISBLANK(GS19)))</f>
        <v>0</v>
      </c>
      <c r="DE19" s="9">
        <f>POWER(0.925,GT19-1)*DE$7*(1+(DE$8/100))*(DE$1)*(NOT(ISBLANK(GT19)))</f>
        <v>0</v>
      </c>
      <c r="DF19" s="9">
        <f>POWER(0.925,GU19-1)*DF$7*(1+(DF$8/100))*(DF$1)*(NOT(ISBLANK(GU19)))</f>
        <v>0</v>
      </c>
      <c r="DG19" s="9">
        <f>POWER(0.925,GV19-1)*DG$7*(1+(DG$8/100))*(DG$1)*(NOT(ISBLANK(GV19)))</f>
        <v>0</v>
      </c>
      <c r="DH19" s="9">
        <f>POWER(0.925,GW19-1)*DH$7*(1+(DH$8/100))*(DH$1)*(NOT(ISBLANK(GW19)))</f>
        <v>0</v>
      </c>
      <c r="DI19" s="9">
        <f>POWER(0.925,GX19-1)*DI$7*(1+(DI$8/100))*(DI$1)*(NOT(ISBLANK(GX19)))</f>
        <v>0</v>
      </c>
      <c r="DJ19" s="9">
        <f>POWER(0.925,GY19-1)*DJ$7*(1+(DJ$8/100))*(DJ$1)*(NOT(ISBLANK(GY19)))</f>
        <v>0</v>
      </c>
      <c r="DK19" s="9">
        <f>POWER(0.925,GZ19-1)*DK$7*(1+(DK$8/100))*(DK$1)*(NOT(ISBLANK(GZ19)))</f>
        <v>0</v>
      </c>
      <c r="DL19" s="1"/>
      <c r="DM19" s="1"/>
      <c r="DV19" s="1">
        <v>5</v>
      </c>
      <c r="DW19" s="1">
        <v>3</v>
      </c>
      <c r="FV19" s="1"/>
      <c r="FW19" s="1"/>
    </row>
    <row r="20" spans="1:180">
      <c r="A20" s="1">
        <f>A19+1</f>
        <v>11</v>
      </c>
      <c r="B20" s="8"/>
      <c r="C20" s="1">
        <f>IF(H20=H19,C19,(A20))</f>
        <v>11</v>
      </c>
      <c r="D20" s="1">
        <v>8</v>
      </c>
      <c r="E20" s="16" t="str">
        <f>IF(C20&gt;D20,CONCATENATE("↓",(C20-D20)),(IF(C20=D20,"↔",CONCATENATE("↑",(D20-C20)))))</f>
        <v>↓3</v>
      </c>
      <c r="F20" s="1" t="s">
        <v>27</v>
      </c>
      <c r="G20" s="1" t="s">
        <v>15</v>
      </c>
      <c r="H20" s="10">
        <f>SUM(K20:T20)</f>
        <v>389.19441</v>
      </c>
      <c r="I20" s="9">
        <f>COUNTIF(V20:AH20,"&gt;0")</f>
        <v>0</v>
      </c>
      <c r="J20" s="9">
        <f>COUNTIF(AI20:CC20,"&gt;0")</f>
        <v>3</v>
      </c>
      <c r="K20" s="10">
        <f>LARGE($V20:$AH20,1)</f>
        <v>0</v>
      </c>
      <c r="L20" s="10">
        <f>LARGE($V20:$AH20,2)</f>
        <v>0</v>
      </c>
      <c r="M20" s="10">
        <f>LARGE($V20:$AH20,3)</f>
        <v>0</v>
      </c>
      <c r="N20" s="10">
        <f>LARGE($V20:$AH20,4)</f>
        <v>0</v>
      </c>
      <c r="O20" s="10">
        <f>LARGE($V20:$AH20,5)</f>
        <v>0</v>
      </c>
      <c r="P20" s="10">
        <f>LARGE($AI20:$CC20,1)</f>
        <v>210.87891000000002</v>
      </c>
      <c r="Q20" s="10">
        <f>LARGE($AI20:$CC20,2)</f>
        <v>94.990500000000011</v>
      </c>
      <c r="R20" s="10">
        <f>LARGE($AI20:$CC20,3)</f>
        <v>83.325000000000003</v>
      </c>
      <c r="S20" s="10">
        <f>LARGE($AI20:$CC20,4)</f>
        <v>0</v>
      </c>
      <c r="T20" s="10">
        <f>LARGE($AI20:$CC20,5)</f>
        <v>0</v>
      </c>
      <c r="U20"/>
      <c r="V20" s="9">
        <f>POWER(0.925,DL20-1)*V$7*(1+(V$8/100))*(V$1)*(NOT(ISBLANK(DL20)))</f>
        <v>0</v>
      </c>
      <c r="W20" s="9">
        <f>POWER(0.925,DL20-1)*W$7*(1+(W$8/100))*(W$1)*(NOT(ISBLANK(DL20)))</f>
        <v>0</v>
      </c>
      <c r="X20" s="9">
        <f>POWER(0.925,DM20-1)*X$7*(1+(X$8/100))*(X$1)*(NOT(ISBLANK(DM20)))</f>
        <v>0</v>
      </c>
      <c r="Y20" s="9">
        <f>POWER(0.925,DN20-1)*Y$7*(1+(Y$8/100))*(Y$1)*(NOT(ISBLANK(DN20)))</f>
        <v>0</v>
      </c>
      <c r="Z20" s="9">
        <f>POWER(0.925,DO20-1)*Z$7*(1+(Z$8/100))*(Z$1)*(NOT(ISBLANK(DO20)))</f>
        <v>0</v>
      </c>
      <c r="AA20" s="9">
        <f>POWER(0.925,DP20-1)*AA$7*(1+(AA$8/100))*(AA$1)*(NOT(ISBLANK(DP20)))</f>
        <v>0</v>
      </c>
      <c r="AB20" s="9">
        <f>POWER(0.925,DQ20-1)*AB$7*(1+(AB$8/100))*(AB$1)*(NOT(ISBLANK(DQ20)))</f>
        <v>0</v>
      </c>
      <c r="AC20" s="9">
        <f>POWER(0.925,DR20-1)*AC$7*(1+(AC$8/100))*(AC$1)*(NOT(ISBLANK(DR20)))</f>
        <v>0</v>
      </c>
      <c r="AD20" s="9">
        <f>POWER(0.925,DS20-1)*AD$7*(1+(AD$8/100))*(AD$1)*(NOT(ISBLANK(DS20)))</f>
        <v>0</v>
      </c>
      <c r="AE20" s="9">
        <f>POWER(0.925,DT20-1)*AE$7*(1+(AE$8/100))*(AE$1)*(NOT(ISBLANK(DT20)))</f>
        <v>0</v>
      </c>
      <c r="AF20" s="9">
        <f>POWER(0.925,DU20-1)*AF$7*(1+(AF$8/100))*(AF$1)*(NOT(ISBLANK(DU20)))</f>
        <v>0</v>
      </c>
      <c r="AG20" s="9">
        <f>POWER(0.925,DV20-1)*AG$7*(1+(AG$8/100))*(AG$1)*(NOT(ISBLANK(DV20)))</f>
        <v>0</v>
      </c>
      <c r="AH20" s="9">
        <f>POWER(0.925,DW20-1)*AH$7*(1+(AH$8/100))*(AH$1)*(NOT(ISBLANK(DW20)))</f>
        <v>0</v>
      </c>
      <c r="AI20" s="9">
        <f>POWER(0.925,DX20-1)*AI$7*(1+(AI$8/100))*(AI$1)*(NOT(ISBLANK(DX20)))</f>
        <v>0</v>
      </c>
      <c r="AJ20" s="9">
        <f>POWER(0.925,DY20-1)*AJ$7*(1+(AJ$8/100))*(AJ$1)*(NOT(ISBLANK(DY20)))</f>
        <v>0</v>
      </c>
      <c r="AK20" s="9">
        <f>POWER(0.925,DZ20-1)*AK$7*(1+(AK$8/100))*(AK$1)*(NOT(ISBLANK(DZ20)))</f>
        <v>0</v>
      </c>
      <c r="AL20" s="9">
        <f>POWER(0.925,EA20-1)*AL$7*(1+(AL$8/100))*(AL$1)*(NOT(ISBLANK(EA20)))</f>
        <v>0</v>
      </c>
      <c r="AM20" s="9">
        <f>POWER(0.925,EB20-1)*AM$7*(1+(AM$8/100))*(AM$1)*(NOT(ISBLANK(EB20)))</f>
        <v>0</v>
      </c>
      <c r="AN20" s="9">
        <f>POWER(0.925,EC20-1)*AN$7*(1+(AN$8/100))*(AN$1)*(NOT(ISBLANK(EC20)))</f>
        <v>210.87891000000002</v>
      </c>
      <c r="AO20" s="9">
        <f>POWER(0.925,ED20-1)*AO$7*(1+(AO$8/100))*(AO$1)*(NOT(ISBLANK(ED20)))</f>
        <v>0</v>
      </c>
      <c r="AP20" s="9">
        <f>POWER(0.925,EE20-1)*AP$7*(1+(AP$8/100))*(AP$1)*(NOT(ISBLANK(EE20)))</f>
        <v>83.325000000000003</v>
      </c>
      <c r="AQ20" s="9">
        <f>POWER(0.925,EF20-1)*AQ$7*(1+(AQ$8/100))*(AQ$1)*(NOT(ISBLANK(EF20)))</f>
        <v>0</v>
      </c>
      <c r="AR20" s="9">
        <f>POWER(0.925,EG20-1)*AR$7*(1+(AR$8/100))*(AR$1)*(NOT(ISBLANK(EG20)))</f>
        <v>0</v>
      </c>
      <c r="AS20" s="9">
        <f>POWER(0.925,EH20-1)*AS$7*(1+(AS$8/100))*(AS$1)*(NOT(ISBLANK(EH20)))</f>
        <v>0</v>
      </c>
      <c r="AT20" s="9">
        <f>POWER(0.925,EI20-1)*AT$7*(1+(AT$8/100))*(AT$1)*(NOT(ISBLANK(EI20)))</f>
        <v>0</v>
      </c>
      <c r="AU20" s="9">
        <f>POWER(0.925,EJ20-1)*AU$7*(1+(AU$8/100))*(AU$1)*(NOT(ISBLANK(EJ20)))</f>
        <v>94.990500000000011</v>
      </c>
      <c r="AV20" s="9">
        <f>POWER(0.925,EK20-1)*AV$7*(1+(AV$8/100))*(AV$1)*(NOT(ISBLANK(EK20)))</f>
        <v>0</v>
      </c>
      <c r="AW20" s="9">
        <f>POWER(0.925,EL20-1)*AW$7*(1+(AW$8/100))*(AW$1)*(NOT(ISBLANK(EL20)))</f>
        <v>0</v>
      </c>
      <c r="AX20" s="9">
        <f>POWER(0.925,EM20-1)*AX$7*(1+(AX$8/100))*(AX$1)*(NOT(ISBLANK(EM20)))</f>
        <v>0</v>
      </c>
      <c r="AY20" s="9">
        <f>POWER(0.925,EN20-1)*AY$7*(1+(AY$8/100))*(AY$1)*(NOT(ISBLANK(EN20)))</f>
        <v>0</v>
      </c>
      <c r="AZ20" s="9">
        <f>POWER(0.925,EO20-1)*AZ$7*(1+(AZ$8/100))*(AZ$1)*(NOT(ISBLANK(EO20)))</f>
        <v>0</v>
      </c>
      <c r="BA20" s="9">
        <f>POWER(0.925,EP20-1)*BA$7*(1+(BA$8/100))*(BA$1)*(NOT(ISBLANK(EP20)))</f>
        <v>0</v>
      </c>
      <c r="BB20" s="9">
        <f>POWER(0.925,EQ20-1)*BB$7*(1+(BB$8/100))*(BB$1)*(NOT(ISBLANK(EQ20)))</f>
        <v>0</v>
      </c>
      <c r="BC20" s="9">
        <f>POWER(0.925,ER20-1)*BC$7*(1+(BC$8/100))*(BC$1)*(NOT(ISBLANK(ER20)))</f>
        <v>0</v>
      </c>
      <c r="BD20" s="9">
        <f>POWER(0.925,ES20-1)*BD$7*(1+(BD$8/100))*(BD$1)*(NOT(ISBLANK(ES20)))</f>
        <v>0</v>
      </c>
      <c r="BE20" s="9">
        <f>POWER(0.925,ET20-1)*BE$7*(1+(BE$8/100))*(BE$1)*(NOT(ISBLANK(ET20)))</f>
        <v>0</v>
      </c>
      <c r="BF20" s="9">
        <f>POWER(0.925,EU20-1)*BF$7*(1+(BF$8/100))*(BF$1)*(NOT(ISBLANK(EU20)))</f>
        <v>0</v>
      </c>
      <c r="BG20" s="9">
        <f>POWER(0.925,EV20-1)*BG$7*(1+(BG$8/100))*(BG$1)*(NOT(ISBLANK(EV20)))</f>
        <v>0</v>
      </c>
      <c r="BH20" s="9">
        <f>POWER(0.925,EW20-1)*BH$7*(1+(BH$8/100))*(BH$1)*(NOT(ISBLANK(EW20)))</f>
        <v>0</v>
      </c>
      <c r="BI20" s="9">
        <f>POWER(0.925,EX20-1)*BI$7*(1+(BI$8/100))*(BI$1)*(NOT(ISBLANK(EX20)))</f>
        <v>0</v>
      </c>
      <c r="BJ20" s="9">
        <f>POWER(0.925,EY20-1)*BJ$7*(1+(BJ$8/100))*(BJ$1)*(NOT(ISBLANK(EY20)))</f>
        <v>0</v>
      </c>
      <c r="BK20" s="9">
        <f>POWER(0.925,EZ20-1)*BK$7*(1+(BK$8/100))*(BK$1)*(NOT(ISBLANK(EZ20)))</f>
        <v>0</v>
      </c>
      <c r="BL20" s="9">
        <f>POWER(0.925,FA20-1)*BL$7*(1+(BL$8/100))*(BL$1)*(NOT(ISBLANK(FA20)))</f>
        <v>0</v>
      </c>
      <c r="BM20" s="9">
        <f>POWER(0.925,FB20-1)*BM$7*(1+(BM$8/100))*(BM$1)*(NOT(ISBLANK(FB20)))</f>
        <v>0</v>
      </c>
      <c r="BN20" s="9">
        <f>POWER(0.925,FC20-1)*BN$7*(1+(BN$8/100))*(BN$1)*(NOT(ISBLANK(FC20)))</f>
        <v>0</v>
      </c>
      <c r="BO20" s="9">
        <f>POWER(0.925,FD20-1)*BO$7*(1+(BO$8/100))*(BO$1)*(NOT(ISBLANK(FD20)))</f>
        <v>0</v>
      </c>
      <c r="BP20" s="9">
        <f>POWER(0.925,FE20-1)*BP$7*(1+(BP$8/100))*(BP$1)*(NOT(ISBLANK(FE20)))</f>
        <v>0</v>
      </c>
      <c r="BQ20" s="9">
        <f>POWER(0.925,FF20-1)*BQ$7*(1+(BQ$8/100))*(BQ$1)*(NOT(ISBLANK(FF20)))</f>
        <v>0</v>
      </c>
      <c r="BR20" s="9">
        <f>POWER(0.925,FG20-1)*BR$7*(1+(BR$8/100))*(BR$1)*(NOT(ISBLANK(FG20)))</f>
        <v>0</v>
      </c>
      <c r="BS20" s="9">
        <f>POWER(0.925,FH20-1)*BS$7*(1+(BS$8/100))*(BS$1)*(NOT(ISBLANK(FH20)))</f>
        <v>0</v>
      </c>
      <c r="BT20" s="9">
        <f>POWER(0.925,FI20-1)*BT$7*(1+(BT$8/100))*(BT$1)*(NOT(ISBLANK(FI20)))</f>
        <v>0</v>
      </c>
      <c r="BU20" s="9">
        <f>POWER(0.925,FJ20-1)*BU$7*(1+(BU$8/100))*(BU$1)*(NOT(ISBLANK(FJ20)))</f>
        <v>0</v>
      </c>
      <c r="BV20" s="9">
        <f>POWER(0.925,FK20-1)*BV$7*(1+(BV$8/100))*(BV$1)*(NOT(ISBLANK(FK20)))</f>
        <v>0</v>
      </c>
      <c r="BW20" s="9">
        <f>POWER(0.925,FL20-1)*BW$7*(1+(BW$8/100))*(BW$1)*(NOT(ISBLANK(FL20)))</f>
        <v>0</v>
      </c>
      <c r="BX20" s="9">
        <f>POWER(0.925,FM20-1)*BX$7*(1+(BX$8/100))*(BX$1)*(NOT(ISBLANK(FM20)))</f>
        <v>0</v>
      </c>
      <c r="BY20" s="9">
        <f>POWER(0.925,FN20-1)*BY$7*(1+(BY$8/100))*(BY$1)*(NOT(ISBLANK(FN20)))</f>
        <v>0</v>
      </c>
      <c r="BZ20" s="9">
        <f>POWER(0.925,FO20-1)*BZ$7*(1+(BZ$8/100))*(BZ$1)*(NOT(ISBLANK(FO20)))</f>
        <v>0</v>
      </c>
      <c r="CA20" s="9">
        <f>POWER(0.925,FP20-1)*CA$7*(1+(CA$8/100))*(CA$1)*(NOT(ISBLANK(FP20)))</f>
        <v>0</v>
      </c>
      <c r="CB20" s="9">
        <f>POWER(0.925,FQ20-1)*CB$7*(1+(CB$8/100))*(CB$1)*(NOT(ISBLANK(FQ20)))</f>
        <v>0</v>
      </c>
      <c r="CC20" s="9">
        <f>POWER(0.925,FR20-1)*CC$7*(1+(CC$8/100))*(CC$1)*(NOT(ISBLANK(FR20)))</f>
        <v>0</v>
      </c>
      <c r="CD20" s="9">
        <f>POWER(0.925,FS20-1)*CD$7*(1+(CD$8/100))*(CD$1)*(NOT(ISBLANK(FS20)))</f>
        <v>0</v>
      </c>
      <c r="CE20" s="9">
        <f>POWER(0.925,FT20-1)*CE$7*(1+(CE$8/100))*(CE$1)*(NOT(ISBLANK(FT20)))</f>
        <v>0</v>
      </c>
      <c r="CF20" s="9">
        <f>POWER(0.925,FU20-1)*CF$7*(1+(CF$8/100))*(CF$1)*(NOT(ISBLANK(FU20)))</f>
        <v>0</v>
      </c>
      <c r="CG20" s="9">
        <f>POWER(0.925,FV20-1)*CG$7*(1+(CG$8/100))*(CG$1)*(NOT(ISBLANK(FV20)))</f>
        <v>0</v>
      </c>
      <c r="CH20" s="9">
        <f>POWER(0.925,FW20-1)*CH$7*(1+(CH$8/100))*(CH$1)*(NOT(ISBLANK(FW20)))</f>
        <v>0</v>
      </c>
      <c r="CI20" s="9">
        <f>POWER(0.925,FX20-1)*CI$7*(1+(CI$8/100))*(CI$1)*(NOT(ISBLANK(FX20)))</f>
        <v>0</v>
      </c>
      <c r="CJ20" s="9">
        <f>POWER(0.925,FY20-1)*CJ$7*(1+(CJ$8/100))*(CJ$1)*(NOT(ISBLANK(FY20)))</f>
        <v>0</v>
      </c>
      <c r="CK20" s="9">
        <f>POWER(0.925,FZ20-1)*CK$7*(1+(CK$8/100))*(CK$1)*(NOT(ISBLANK(FZ20)))</f>
        <v>0</v>
      </c>
      <c r="CL20" s="9">
        <f>POWER(0.925,GA20-1)*CL$7*(1+(CL$8/100))*(CL$1)*(NOT(ISBLANK(GA20)))</f>
        <v>0</v>
      </c>
      <c r="CM20" s="9">
        <f>POWER(0.925,GB20-1)*CM$7*(1+(CM$8/100))*(CM$1)*(NOT(ISBLANK(GB20)))</f>
        <v>0</v>
      </c>
      <c r="CN20" s="9">
        <f>POWER(0.925,GC20-1)*CN$7*(1+(CN$8/100))*(CN$1)*(NOT(ISBLANK(GC20)))</f>
        <v>0</v>
      </c>
      <c r="CO20" s="9">
        <f>POWER(0.925,GD20-1)*CO$7*(1+(CO$8/100))*(CO$1)*(NOT(ISBLANK(GD20)))</f>
        <v>0</v>
      </c>
      <c r="CP20" s="9">
        <f>POWER(0.925,GE20-1)*CP$7*(1+(CP$8/100))*(CP$1)*(NOT(ISBLANK(GE20)))</f>
        <v>0</v>
      </c>
      <c r="CQ20" s="9">
        <f>POWER(0.925,GF20-1)*CQ$7*(1+(CQ$8/100))*(CQ$1)*(NOT(ISBLANK(GF20)))</f>
        <v>0</v>
      </c>
      <c r="CR20" s="9">
        <f>POWER(0.925,GG20-1)*CR$7*(1+(CR$8/100))*(CR$1)*(NOT(ISBLANK(GG20)))</f>
        <v>0</v>
      </c>
      <c r="CS20" s="9">
        <f>POWER(0.925,GH20-1)*CS$7*(1+(CS$8/100))*(CS$1)*(NOT(ISBLANK(GH20)))</f>
        <v>0</v>
      </c>
      <c r="CT20" s="9">
        <f>POWER(0.925,GI20-1)*CT$7*(1+(CT$8/100))*(CT$1)*(NOT(ISBLANK(GI20)))</f>
        <v>0</v>
      </c>
      <c r="CU20" s="9">
        <f>POWER(0.925,GJ20-1)*CU$7*(1+(CU$8/100))*(CU$1)*(NOT(ISBLANK(GJ20)))</f>
        <v>0</v>
      </c>
      <c r="CV20" s="9">
        <f>POWER(0.925,GK20-1)*CV$7*(1+(CV$8/100))*(CV$1)*(NOT(ISBLANK(GK20)))</f>
        <v>0</v>
      </c>
      <c r="CW20" s="9">
        <f>POWER(0.925,GL20-1)*CW$7*(1+(CW$8/100))*(CW$1)*(NOT(ISBLANK(GL20)))</f>
        <v>0</v>
      </c>
      <c r="CX20" s="9">
        <f>POWER(0.925,GM20-1)*CX$7*(1+(CX$8/100))*(CX$1)*(NOT(ISBLANK(GM20)))</f>
        <v>0</v>
      </c>
      <c r="CY20" s="9">
        <f>POWER(0.925,GN20-1)*CY$7*(1+(CY$8/100))*(CY$1)*(NOT(ISBLANK(GN20)))</f>
        <v>0</v>
      </c>
      <c r="CZ20" s="9">
        <f>POWER(0.925,GO20-1)*CZ$7*(1+(CZ$8/100))*(CZ$1)*(NOT(ISBLANK(GO20)))</f>
        <v>0</v>
      </c>
      <c r="DA20" s="9">
        <f>POWER(0.925,GP20-1)*DA$7*(1+(DA$8/100))*(DA$1)*(NOT(ISBLANK(GP20)))</f>
        <v>0</v>
      </c>
      <c r="DB20" s="9">
        <f>POWER(0.925,GQ20-1)*DB$7*(1+(DB$8/100))*(DB$1)*(NOT(ISBLANK(GQ20)))</f>
        <v>0</v>
      </c>
      <c r="DC20" s="9">
        <f>POWER(0.925,GR20-1)*DC$7*(1+(DC$8/100))*(DC$1)*(NOT(ISBLANK(GR20)))</f>
        <v>0</v>
      </c>
      <c r="DD20" s="9">
        <f>POWER(0.925,GS20-1)*DD$7*(1+(DD$8/100))*(DD$1)*(NOT(ISBLANK(GS20)))</f>
        <v>0</v>
      </c>
      <c r="DE20" s="9">
        <f>POWER(0.925,GT20-1)*DE$7*(1+(DE$8/100))*(DE$1)*(NOT(ISBLANK(GT20)))</f>
        <v>0</v>
      </c>
      <c r="DF20" s="9">
        <f>POWER(0.925,GU20-1)*DF$7*(1+(DF$8/100))*(DF$1)*(NOT(ISBLANK(GU20)))</f>
        <v>0</v>
      </c>
      <c r="DG20" s="9">
        <f>POWER(0.925,GV20-1)*DG$7*(1+(DG$8/100))*(DG$1)*(NOT(ISBLANK(GV20)))</f>
        <v>0</v>
      </c>
      <c r="DH20" s="9">
        <f>POWER(0.925,GW20-1)*DH$7*(1+(DH$8/100))*(DH$1)*(NOT(ISBLANK(GW20)))</f>
        <v>0</v>
      </c>
      <c r="DI20" s="9">
        <f>POWER(0.925,GX20-1)*DI$7*(1+(DI$8/100))*(DI$1)*(NOT(ISBLANK(GX20)))</f>
        <v>0</v>
      </c>
      <c r="DJ20" s="9">
        <f>POWER(0.925,GY20-1)*DJ$7*(1+(DJ$8/100))*(DJ$1)*(NOT(ISBLANK(GY20)))</f>
        <v>0</v>
      </c>
      <c r="DK20" s="9">
        <f>POWER(0.925,GZ20-1)*DK$7*(1+(DK$8/100))*(DK$1)*(NOT(ISBLANK(GZ20)))</f>
        <v>0</v>
      </c>
      <c r="DL20" s="1"/>
      <c r="DM20" s="1"/>
      <c r="EC20" s="1">
        <v>2</v>
      </c>
      <c r="EE20" s="1">
        <v>1</v>
      </c>
      <c r="EJ20" s="1">
        <v>1</v>
      </c>
      <c r="ER20" s="1">
        <v>1</v>
      </c>
      <c r="EW20" s="1">
        <v>1</v>
      </c>
      <c r="EZ20" s="1">
        <v>1</v>
      </c>
      <c r="FI20" s="1">
        <v>1</v>
      </c>
      <c r="FJ20" s="1">
        <v>7</v>
      </c>
      <c r="FP20" s="1">
        <v>1</v>
      </c>
      <c r="FQ20" s="1">
        <v>4</v>
      </c>
      <c r="FR20" s="1">
        <v>2</v>
      </c>
      <c r="FU20" s="1">
        <v>1</v>
      </c>
      <c r="FV20" s="1">
        <v>5</v>
      </c>
      <c r="FW20" s="1"/>
    </row>
    <row r="21" spans="1:180">
      <c r="A21" s="1">
        <f>A20+1</f>
        <v>12</v>
      </c>
      <c r="B21" s="8"/>
      <c r="C21" s="1">
        <f>IF(H21=H20,C20,(A21))</f>
        <v>12</v>
      </c>
      <c r="D21" s="1">
        <v>11</v>
      </c>
      <c r="E21" s="16" t="str">
        <f>IF(C21&gt;D21,CONCATENATE("↓",(C21-D21)),(IF(C21=D21,"↔",CONCATENATE("↑",(D21-C21)))))</f>
        <v>↓1</v>
      </c>
      <c r="F21" s="1" t="s">
        <v>120</v>
      </c>
      <c r="G21" s="1" t="s">
        <v>15</v>
      </c>
      <c r="H21" s="10">
        <f>SUM(K21:T21)</f>
        <v>180.43326736875005</v>
      </c>
      <c r="I21" s="9">
        <f>COUNTIF(V21:AH21,"&gt;0")</f>
        <v>0</v>
      </c>
      <c r="J21" s="9">
        <f>COUNTIF(AI21:CC21,"&gt;0")</f>
        <v>1</v>
      </c>
      <c r="K21" s="10">
        <f>LARGE($V21:$AH21,1)</f>
        <v>0</v>
      </c>
      <c r="L21" s="10">
        <f>LARGE($V21:$AH21,2)</f>
        <v>0</v>
      </c>
      <c r="M21" s="10">
        <f>LARGE($V21:$AH21,3)</f>
        <v>0</v>
      </c>
      <c r="N21" s="10">
        <f>LARGE($V21:$AH21,4)</f>
        <v>0</v>
      </c>
      <c r="O21" s="10">
        <f>LARGE($V21:$AH21,5)</f>
        <v>0</v>
      </c>
      <c r="P21" s="10">
        <f>LARGE($AI21:$CC21,1)</f>
        <v>180.43326736875005</v>
      </c>
      <c r="Q21" s="10">
        <f>LARGE($AI21:$CC21,2)</f>
        <v>0</v>
      </c>
      <c r="R21" s="10">
        <f>LARGE($AI21:$CC21,3)</f>
        <v>0</v>
      </c>
      <c r="S21" s="10">
        <f>LARGE($AI21:$CC21,4)</f>
        <v>0</v>
      </c>
      <c r="T21" s="10">
        <f>LARGE($AI21:$CC21,5)</f>
        <v>0</v>
      </c>
      <c r="U21"/>
      <c r="V21" s="9">
        <f>POWER(0.925,DL21-1)*V$7*(1+(V$8/100))*(V$1)*(NOT(ISBLANK(DL21)))</f>
        <v>0</v>
      </c>
      <c r="W21" s="9">
        <f>POWER(0.925,DL21-1)*W$7*(1+(W$8/100))*(W$1)*(NOT(ISBLANK(DL21)))</f>
        <v>0</v>
      </c>
      <c r="X21" s="9">
        <f>POWER(0.925,DM21-1)*X$7*(1+(X$8/100))*(X$1)*(NOT(ISBLANK(DM21)))</f>
        <v>0</v>
      </c>
      <c r="Y21" s="9">
        <f>POWER(0.925,DN21-1)*Y$7*(1+(Y$8/100))*(Y$1)*(NOT(ISBLANK(DN21)))</f>
        <v>0</v>
      </c>
      <c r="Z21" s="9">
        <f>POWER(0.925,DO21-1)*Z$7*(1+(Z$8/100))*(Z$1)*(NOT(ISBLANK(DO21)))</f>
        <v>0</v>
      </c>
      <c r="AA21" s="9">
        <f>POWER(0.925,DP21-1)*AA$7*(1+(AA$8/100))*(AA$1)*(NOT(ISBLANK(DP21)))</f>
        <v>0</v>
      </c>
      <c r="AB21" s="9">
        <f>POWER(0.925,DQ21-1)*AB$7*(1+(AB$8/100))*(AB$1)*(NOT(ISBLANK(DQ21)))</f>
        <v>0</v>
      </c>
      <c r="AC21" s="9">
        <f>POWER(0.925,DR21-1)*AC$7*(1+(AC$8/100))*(AC$1)*(NOT(ISBLANK(DR21)))</f>
        <v>0</v>
      </c>
      <c r="AD21" s="9">
        <f>POWER(0.925,DS21-1)*AD$7*(1+(AD$8/100))*(AD$1)*(NOT(ISBLANK(DS21)))</f>
        <v>0</v>
      </c>
      <c r="AE21" s="9">
        <f>POWER(0.925,DT21-1)*AE$7*(1+(AE$8/100))*(AE$1)*(NOT(ISBLANK(DT21)))</f>
        <v>0</v>
      </c>
      <c r="AF21" s="9">
        <f>POWER(0.925,DU21-1)*AF$7*(1+(AF$8/100))*(AF$1)*(NOT(ISBLANK(DU21)))</f>
        <v>0</v>
      </c>
      <c r="AG21" s="9">
        <f>POWER(0.925,DV21-1)*AG$7*(1+(AG$8/100))*(AG$1)*(NOT(ISBLANK(DV21)))</f>
        <v>0</v>
      </c>
      <c r="AH21" s="9">
        <f>POWER(0.925,DW21-1)*AH$7*(1+(AH$8/100))*(AH$1)*(NOT(ISBLANK(DW21)))</f>
        <v>0</v>
      </c>
      <c r="AI21" s="9">
        <f>POWER(0.925,DX21-1)*AI$7*(1+(AI$8/100))*(AI$1)*(NOT(ISBLANK(DX21)))</f>
        <v>0</v>
      </c>
      <c r="AJ21" s="9">
        <f>POWER(0.925,DY21-1)*AJ$7*(1+(AJ$8/100))*(AJ$1)*(NOT(ISBLANK(DY21)))</f>
        <v>0</v>
      </c>
      <c r="AK21" s="9">
        <f>POWER(0.925,DZ21-1)*AK$7*(1+(AK$8/100))*(AK$1)*(NOT(ISBLANK(DZ21)))</f>
        <v>0</v>
      </c>
      <c r="AL21" s="9">
        <f>POWER(0.925,EA21-1)*AL$7*(1+(AL$8/100))*(AL$1)*(NOT(ISBLANK(EA21)))</f>
        <v>0</v>
      </c>
      <c r="AM21" s="9">
        <f>POWER(0.925,EB21-1)*AM$7*(1+(AM$8/100))*(AM$1)*(NOT(ISBLANK(EB21)))</f>
        <v>0</v>
      </c>
      <c r="AN21" s="9">
        <f>POWER(0.925,EC21-1)*AN$7*(1+(AN$8/100))*(AN$1)*(NOT(ISBLANK(EC21)))</f>
        <v>180.43326736875005</v>
      </c>
      <c r="AO21" s="9">
        <v>0</v>
      </c>
      <c r="AP21" s="9">
        <f>POWER(0.925,EE21-1)*AP$7*(1+(AP$8/100))*(AP$1)*(NOT(ISBLANK(EE21)))</f>
        <v>0</v>
      </c>
      <c r="AQ21" s="9">
        <f>POWER(0.925,EF21-1)*AQ$7*(1+(AQ$8/100))*(AQ$1)*(NOT(ISBLANK(EF21)))</f>
        <v>0</v>
      </c>
      <c r="AR21" s="9">
        <f>POWER(0.925,EG21-1)*AR$7*(1+(AR$8/100))*(AR$1)*(NOT(ISBLANK(EG21)))</f>
        <v>0</v>
      </c>
      <c r="AS21" s="9">
        <f>POWER(0.925,EH21-1)*AS$7*(1+(AS$8/100))*(AS$1)*(NOT(ISBLANK(EH21)))</f>
        <v>0</v>
      </c>
      <c r="AT21" s="9">
        <f>POWER(0.925,EI21-1)*AT$7*(1+(AT$8/100))*(AT$1)*(NOT(ISBLANK(EI21)))</f>
        <v>0</v>
      </c>
      <c r="AU21" s="9">
        <f>POWER(0.925,EJ21-1)*AU$7*(1+(AU$8/100))*(AU$1)*(NOT(ISBLANK(EJ21)))</f>
        <v>0</v>
      </c>
      <c r="AV21" s="9">
        <f>POWER(0.925,EK21-1)*AV$7*(1+(AV$8/100))*(AV$1)*(NOT(ISBLANK(EK21)))</f>
        <v>0</v>
      </c>
      <c r="AW21" s="9">
        <f>POWER(0.925,EL21-1)*AW$7*(1+(AW$8/100))*(AW$1)*(NOT(ISBLANK(EL21)))</f>
        <v>0</v>
      </c>
      <c r="AX21" s="9">
        <f>POWER(0.925,EM21-1)*AX$7*(1+(AX$8/100))*(AX$1)*(NOT(ISBLANK(EM21)))</f>
        <v>0</v>
      </c>
      <c r="AY21" s="9">
        <f>POWER(0.925,EN21-1)*AY$7*(1+(AY$8/100))*(AY$1)*(NOT(ISBLANK(EN21)))</f>
        <v>0</v>
      </c>
      <c r="AZ21" s="9">
        <f>POWER(0.925,EO21-1)*AZ$7*(1+(AZ$8/100))*(AZ$1)*(NOT(ISBLANK(EO21)))</f>
        <v>0</v>
      </c>
      <c r="BA21" s="9">
        <f>POWER(0.925,EP21-1)*BA$7*(1+(BA$8/100))*(BA$1)*(NOT(ISBLANK(EP21)))</f>
        <v>0</v>
      </c>
      <c r="BB21" s="9">
        <f>POWER(0.925,EQ21-1)*BB$7*(1+(BB$8/100))*(BB$1)*(NOT(ISBLANK(EQ21)))</f>
        <v>0</v>
      </c>
      <c r="BC21" s="9">
        <f>POWER(0.925,ER21-1)*BC$7*(1+(BC$8/100))*(BC$1)*(NOT(ISBLANK(ER21)))</f>
        <v>0</v>
      </c>
      <c r="BD21" s="9">
        <f>POWER(0.925,ES21-1)*BD$7*(1+(BD$8/100))*(BD$1)*(NOT(ISBLANK(ES21)))</f>
        <v>0</v>
      </c>
      <c r="BE21" s="9">
        <f>POWER(0.925,ET21-1)*BE$7*(1+(BE$8/100))*(BE$1)*(NOT(ISBLANK(ET21)))</f>
        <v>0</v>
      </c>
      <c r="BF21" s="9">
        <f>POWER(0.925,EU21-1)*BF$7*(1+(BF$8/100))*(BF$1)*(NOT(ISBLANK(EU21)))</f>
        <v>0</v>
      </c>
      <c r="BG21" s="9">
        <f>POWER(0.925,EV21-1)*BG$7*(1+(BG$8/100))*(BG$1)*(NOT(ISBLANK(EV21)))</f>
        <v>0</v>
      </c>
      <c r="BH21" s="9">
        <f>POWER(0.925,EW21-1)*BH$7*(1+(BH$8/100))*(BH$1)*(NOT(ISBLANK(EW21)))</f>
        <v>0</v>
      </c>
      <c r="BI21" s="9">
        <f>POWER(0.925,EX21-1)*BI$7*(1+(BI$8/100))*(BI$1)*(NOT(ISBLANK(EX21)))</f>
        <v>0</v>
      </c>
      <c r="BJ21" s="9">
        <f>POWER(0.925,EY21-1)*BJ$7*(1+(BJ$8/100))*(BJ$1)*(NOT(ISBLANK(EY21)))</f>
        <v>0</v>
      </c>
      <c r="BK21" s="9">
        <f>POWER(0.925,EZ21-1)*BK$7*(1+(BK$8/100))*(BK$1)*(NOT(ISBLANK(EZ21)))</f>
        <v>0</v>
      </c>
      <c r="BL21" s="9">
        <f>POWER(0.925,FA21-1)*BL$7*(1+(BL$8/100))*(BL$1)*(NOT(ISBLANK(FA21)))</f>
        <v>0</v>
      </c>
      <c r="BM21" s="9">
        <f>POWER(0.925,FB21-1)*BM$7*(1+(BM$8/100))*(BM$1)*(NOT(ISBLANK(FB21)))</f>
        <v>0</v>
      </c>
      <c r="BN21" s="9">
        <f>POWER(0.925,FC21-1)*BN$7*(1+(BN$8/100))*(BN$1)*(NOT(ISBLANK(FC21)))</f>
        <v>0</v>
      </c>
      <c r="BO21" s="9">
        <f>POWER(0.925,FD21-1)*BO$7*(1+(BO$8/100))*(BO$1)*(NOT(ISBLANK(FD21)))</f>
        <v>0</v>
      </c>
      <c r="BP21" s="9">
        <f>POWER(0.925,FE21-1)*BP$7*(1+(BP$8/100))*(BP$1)*(NOT(ISBLANK(FE21)))</f>
        <v>0</v>
      </c>
      <c r="BQ21" s="9">
        <f>POWER(0.925,FF21-1)*BQ$7*(1+(BQ$8/100))*(BQ$1)*(NOT(ISBLANK(FF21)))</f>
        <v>0</v>
      </c>
      <c r="BR21" s="9">
        <f>POWER(0.925,FG21-1)*BR$7*(1+(BR$8/100))*(BR$1)*(NOT(ISBLANK(FG21)))</f>
        <v>0</v>
      </c>
      <c r="BS21" s="9">
        <f>POWER(0.925,FH21-1)*BS$7*(1+(BS$8/100))*(BS$1)*(NOT(ISBLANK(FH21)))</f>
        <v>0</v>
      </c>
      <c r="BT21" s="9">
        <f>POWER(0.925,FI21-1)*BT$7*(1+(BT$8/100))*(BT$1)*(NOT(ISBLANK(FI21)))</f>
        <v>0</v>
      </c>
      <c r="BU21" s="9">
        <f>POWER(0.925,FJ21-1)*BU$7*(1+(BU$8/100))*(BU$1)*(NOT(ISBLANK(FJ21)))</f>
        <v>0</v>
      </c>
      <c r="BV21" s="9">
        <f>POWER(0.925,FK21-1)*BV$7*(1+(BV$8/100))*(BV$1)*(NOT(ISBLANK(FK21)))</f>
        <v>0</v>
      </c>
      <c r="BW21" s="9">
        <f>POWER(0.925,FL21-1)*BW$7*(1+(BW$8/100))*(BW$1)*(NOT(ISBLANK(FL21)))</f>
        <v>0</v>
      </c>
      <c r="BX21" s="9">
        <f>POWER(0.925,FM21-1)*BX$7*(1+(BX$8/100))*(BX$1)*(NOT(ISBLANK(FM21)))</f>
        <v>0</v>
      </c>
      <c r="BY21" s="9">
        <f>POWER(0.925,FN21-1)*BY$7*(1+(BY$8/100))*(BY$1)*(NOT(ISBLANK(FN21)))</f>
        <v>0</v>
      </c>
      <c r="BZ21" s="9">
        <f>POWER(0.925,FO21-1)*BZ$7*(1+(BZ$8/100))*(BZ$1)*(NOT(ISBLANK(FO21)))</f>
        <v>0</v>
      </c>
      <c r="CA21" s="9">
        <f>POWER(0.925,FP21-1)*CA$7*(1+(CA$8/100))*(CA$1)*(NOT(ISBLANK(FP21)))</f>
        <v>0</v>
      </c>
      <c r="CB21" s="9">
        <f>POWER(0.925,FQ21-1)*CB$7*(1+(CB$8/100))*(CB$1)*(NOT(ISBLANK(FQ21)))</f>
        <v>0</v>
      </c>
      <c r="CC21" s="9">
        <f>POWER(0.925,FR21-1)*CC$7*(1+(CC$8/100))*(CC$1)*(NOT(ISBLANK(FR21)))</f>
        <v>0</v>
      </c>
      <c r="CD21" s="9">
        <f>POWER(0.925,FS21-1)*CD$7*(1+(CD$8/100))*(CD$1)*(NOT(ISBLANK(FS21)))</f>
        <v>0</v>
      </c>
      <c r="CE21" s="9">
        <f>POWER(0.925,FT21-1)*CE$7*(1+(CE$8/100))*(CE$1)*(NOT(ISBLANK(FT21)))</f>
        <v>0</v>
      </c>
      <c r="CF21" s="9">
        <f>POWER(0.925,FU21-1)*CF$7*(1+(CF$8/100))*(CF$1)*(NOT(ISBLANK(FU21)))</f>
        <v>0</v>
      </c>
      <c r="CG21" s="9">
        <f>POWER(0.925,FV21-1)*CG$7*(1+(CG$8/100))*(CG$1)*(NOT(ISBLANK(FV21)))</f>
        <v>0</v>
      </c>
      <c r="CH21" s="9">
        <f>POWER(0.925,FW21-1)*CH$7*(1+(CH$8/100))*(CH$1)*(NOT(ISBLANK(FW21)))</f>
        <v>0</v>
      </c>
      <c r="CI21" s="9">
        <f>POWER(0.925,FX21-1)*CI$7*(1+(CI$8/100))*(CI$1)*(NOT(ISBLANK(FX21)))</f>
        <v>0</v>
      </c>
      <c r="CJ21" s="9">
        <f>POWER(0.925,FY21-1)*CJ$7*(1+(CJ$8/100))*(CJ$1)*(NOT(ISBLANK(FY21)))</f>
        <v>0</v>
      </c>
      <c r="CK21" s="9">
        <f>POWER(0.925,FZ21-1)*CK$7*(1+(CK$8/100))*(CK$1)*(NOT(ISBLANK(FZ21)))</f>
        <v>0</v>
      </c>
      <c r="CL21" s="9">
        <f>POWER(0.925,GA21-1)*CL$7*(1+(CL$8/100))*(CL$1)*(NOT(ISBLANK(GA21)))</f>
        <v>0</v>
      </c>
      <c r="CM21" s="9">
        <f>POWER(0.925,GB21-1)*CM$7*(1+(CM$8/100))*(CM$1)*(NOT(ISBLANK(GB21)))</f>
        <v>0</v>
      </c>
      <c r="CN21" s="9">
        <f>POWER(0.925,GC21-1)*CN$7*(1+(CN$8/100))*(CN$1)*(NOT(ISBLANK(GC21)))</f>
        <v>0</v>
      </c>
      <c r="CO21" s="9">
        <f>POWER(0.925,GD21-1)*CO$7*(1+(CO$8/100))*(CO$1)*(NOT(ISBLANK(GD21)))</f>
        <v>0</v>
      </c>
      <c r="CP21" s="9">
        <f>POWER(0.925,GE21-1)*CP$7*(1+(CP$8/100))*(CP$1)*(NOT(ISBLANK(GE21)))</f>
        <v>0</v>
      </c>
      <c r="CQ21" s="9">
        <f>POWER(0.925,GF21-1)*CQ$7*(1+(CQ$8/100))*(CQ$1)*(NOT(ISBLANK(GF21)))</f>
        <v>0</v>
      </c>
      <c r="CR21" s="9">
        <f>POWER(0.925,GG21-1)*CR$7*(1+(CR$8/100))*(CR$1)*(NOT(ISBLANK(GG21)))</f>
        <v>0</v>
      </c>
      <c r="CS21" s="9">
        <f>POWER(0.925,GH21-1)*CS$7*(1+(CS$8/100))*(CS$1)*(NOT(ISBLANK(GH21)))</f>
        <v>0</v>
      </c>
      <c r="CT21" s="9">
        <f>POWER(0.925,GI21-1)*CT$7*(1+(CT$8/100))*(CT$1)*(NOT(ISBLANK(GI21)))</f>
        <v>0</v>
      </c>
      <c r="CU21" s="9">
        <f>POWER(0.925,GJ21-1)*CU$7*(1+(CU$8/100))*(CU$1)*(NOT(ISBLANK(GJ21)))</f>
        <v>0</v>
      </c>
      <c r="CV21" s="9">
        <f>POWER(0.925,GK21-1)*CV$7*(1+(CV$8/100))*(CV$1)*(NOT(ISBLANK(GK21)))</f>
        <v>0</v>
      </c>
      <c r="CW21" s="9">
        <f>POWER(0.925,GL21-1)*CW$7*(1+(CW$8/100))*(CW$1)*(NOT(ISBLANK(GL21)))</f>
        <v>0</v>
      </c>
      <c r="CX21" s="9">
        <f>POWER(0.925,GM21-1)*CX$7*(1+(CX$8/100))*(CX$1)*(NOT(ISBLANK(GM21)))</f>
        <v>0</v>
      </c>
      <c r="CY21" s="9">
        <f>POWER(0.925,GN21-1)*CY$7*(1+(CY$8/100))*(CY$1)*(NOT(ISBLANK(GN21)))</f>
        <v>0</v>
      </c>
      <c r="CZ21" s="9">
        <f>POWER(0.925,GO21-1)*CZ$7*(1+(CZ$8/100))*(CZ$1)*(NOT(ISBLANK(GO21)))</f>
        <v>0</v>
      </c>
      <c r="DA21" s="9">
        <f>POWER(0.925,GP21-1)*DA$7*(1+(DA$8/100))*(DA$1)*(NOT(ISBLANK(GP21)))</f>
        <v>0</v>
      </c>
      <c r="DB21" s="9">
        <f>POWER(0.925,GQ21-1)*DB$7*(1+(DB$8/100))*(DB$1)*(NOT(ISBLANK(GQ21)))</f>
        <v>0</v>
      </c>
      <c r="DC21" s="9">
        <f>POWER(0.925,GR21-1)*DC$7*(1+(DC$8/100))*(DC$1)*(NOT(ISBLANK(GR21)))</f>
        <v>0</v>
      </c>
      <c r="DD21" s="9">
        <f>POWER(0.925,GS21-1)*DD$7*(1+(DD$8/100))*(DD$1)*(NOT(ISBLANK(GS21)))</f>
        <v>0</v>
      </c>
      <c r="DE21" s="9">
        <f>POWER(0.925,GT21-1)*DE$7*(1+(DE$8/100))*(DE$1)*(NOT(ISBLANK(GT21)))</f>
        <v>0</v>
      </c>
      <c r="DF21" s="9">
        <f>POWER(0.925,GU21-1)*DF$7*(1+(DF$8/100))*(DF$1)*(NOT(ISBLANK(GU21)))</f>
        <v>0</v>
      </c>
      <c r="DG21" s="9">
        <f>POWER(0.925,GV21-1)*DG$7*(1+(DG$8/100))*(DG$1)*(NOT(ISBLANK(GV21)))</f>
        <v>0</v>
      </c>
      <c r="DH21" s="9">
        <f>POWER(0.925,GW21-1)*DH$7*(1+(DH$8/100))*(DH$1)*(NOT(ISBLANK(GW21)))</f>
        <v>0</v>
      </c>
      <c r="DI21" s="9">
        <f>POWER(0.925,GX21-1)*DI$7*(1+(DI$8/100))*(DI$1)*(NOT(ISBLANK(GX21)))</f>
        <v>0</v>
      </c>
      <c r="DJ21" s="9">
        <f>POWER(0.925,GY21-1)*DJ$7*(1+(DJ$8/100))*(DJ$1)*(NOT(ISBLANK(GY21)))</f>
        <v>0</v>
      </c>
      <c r="DK21" s="9">
        <f>POWER(0.925,GZ21-1)*DK$7*(1+(DK$8/100))*(DK$1)*(NOT(ISBLANK(GZ21)))</f>
        <v>0</v>
      </c>
      <c r="DL21" s="1"/>
      <c r="DM21" s="1"/>
      <c r="EC21" s="1">
        <v>4</v>
      </c>
      <c r="ED21" s="1">
        <v>2</v>
      </c>
      <c r="ER21" s="1">
        <v>5</v>
      </c>
      <c r="ET21" s="1">
        <v>3</v>
      </c>
      <c r="EV21" s="1">
        <v>1</v>
      </c>
      <c r="EZ21" s="1">
        <v>11</v>
      </c>
      <c r="FB21" s="1">
        <v>3</v>
      </c>
      <c r="FC21" s="1">
        <v>2</v>
      </c>
      <c r="FD21" s="1">
        <v>3</v>
      </c>
      <c r="FE21" s="1">
        <v>2</v>
      </c>
      <c r="FI21" s="1">
        <v>9</v>
      </c>
      <c r="FJ21" s="1">
        <v>6</v>
      </c>
      <c r="FV21" s="1"/>
      <c r="FW21" s="1"/>
    </row>
    <row r="22" spans="1:180">
      <c r="A22" s="1">
        <f>A21+1</f>
        <v>13</v>
      </c>
      <c r="B22" s="8"/>
      <c r="C22" s="1">
        <f>IF(H22=H21,C21,(A22))</f>
        <v>13</v>
      </c>
      <c r="D22" s="1">
        <v>12</v>
      </c>
      <c r="E22" s="16" t="str">
        <f>IF(C22&gt;D22,CONCATENATE("↓",(C22-D22)),(IF(C22=D22,"↔",CONCATENATE("↑",(D22-C22)))))</f>
        <v>↓1</v>
      </c>
      <c r="F22" s="1" t="s">
        <v>269</v>
      </c>
      <c r="G22" s="1" t="s">
        <v>15</v>
      </c>
      <c r="H22" s="10">
        <f>SUM(K22:T22)</f>
        <v>157.18657143750002</v>
      </c>
      <c r="I22" s="9">
        <f>COUNTIF(V22:AH22,"&gt;0")</f>
        <v>0</v>
      </c>
      <c r="J22" s="9">
        <f>COUNTIF(AI22:CC22,"&gt;0")</f>
        <v>2</v>
      </c>
      <c r="K22" s="10">
        <f>LARGE($V22:$AH22,1)</f>
        <v>0</v>
      </c>
      <c r="L22" s="10">
        <f>LARGE($V22:$AH22,2)</f>
        <v>0</v>
      </c>
      <c r="M22" s="10">
        <f>LARGE($V22:$AH22,3)</f>
        <v>0</v>
      </c>
      <c r="N22" s="10">
        <f>LARGE($V22:$AH22,4)</f>
        <v>0</v>
      </c>
      <c r="O22" s="10">
        <f>LARGE($V22:$AH22,5)</f>
        <v>0</v>
      </c>
      <c r="P22" s="10">
        <f>LARGE($AI22:$CC22,1)</f>
        <v>83.325000000000003</v>
      </c>
      <c r="Q22" s="10">
        <f>LARGE($AI22:$CC22,2)</f>
        <v>73.861571437500018</v>
      </c>
      <c r="R22" s="10">
        <f>LARGE($AI22:$CC22,3)</f>
        <v>0</v>
      </c>
      <c r="S22" s="10">
        <f>LARGE($AI22:$CC22,4)</f>
        <v>0</v>
      </c>
      <c r="T22" s="10">
        <f>LARGE($AI22:$CC22,5)</f>
        <v>0</v>
      </c>
      <c r="U22"/>
      <c r="V22" s="9">
        <f>POWER(0.925,DL22-1)*V$7*(1+(V$8/100))*(V$1)*(NOT(ISBLANK(DL22)))</f>
        <v>0</v>
      </c>
      <c r="W22" s="9">
        <f>POWER(0.925,DL22-1)*W$7*(1+(W$8/100))*(W$1)*(NOT(ISBLANK(DL22)))</f>
        <v>0</v>
      </c>
      <c r="X22" s="9">
        <f>POWER(0.925,DM22-1)*X$7*(1+(X$8/100))*(X$1)*(NOT(ISBLANK(DM22)))</f>
        <v>0</v>
      </c>
      <c r="Y22" s="9">
        <f>POWER(0.925,DN22-1)*Y$7*(1+(Y$8/100))*(Y$1)*(NOT(ISBLANK(DN22)))</f>
        <v>0</v>
      </c>
      <c r="Z22" s="9">
        <f>POWER(0.925,DO22-1)*Z$7*(1+(Z$8/100))*(Z$1)*(NOT(ISBLANK(DO22)))</f>
        <v>0</v>
      </c>
      <c r="AA22" s="9">
        <f>POWER(0.925,DP22-1)*AA$7*(1+(AA$8/100))*(AA$1)*(NOT(ISBLANK(DP22)))</f>
        <v>0</v>
      </c>
      <c r="AB22" s="9">
        <f>POWER(0.925,DQ22-1)*AB$7*(1+(AB$8/100))*(AB$1)*(NOT(ISBLANK(DQ22)))</f>
        <v>0</v>
      </c>
      <c r="AC22" s="9">
        <f>POWER(0.925,DR22-1)*AC$7*(1+(AC$8/100))*(AC$1)*(NOT(ISBLANK(DR22)))</f>
        <v>0</v>
      </c>
      <c r="AD22" s="9">
        <f>POWER(0.925,DS22-1)*AD$7*(1+(AD$8/100))*(AD$1)*(NOT(ISBLANK(DS22)))</f>
        <v>0</v>
      </c>
      <c r="AE22" s="9">
        <f>POWER(0.925,DT22-1)*AE$7*(1+(AE$8/100))*(AE$1)*(NOT(ISBLANK(DT22)))</f>
        <v>0</v>
      </c>
      <c r="AF22" s="9">
        <f>POWER(0.925,DU22-1)*AF$7*(1+(AF$8/100))*(AF$1)*(NOT(ISBLANK(DU22)))</f>
        <v>0</v>
      </c>
      <c r="AG22" s="9">
        <f>POWER(0.925,DV22-1)*AG$7*(1+(AG$8/100))*(AG$1)*(NOT(ISBLANK(DV22)))</f>
        <v>0</v>
      </c>
      <c r="AH22" s="9">
        <f>POWER(0.925,DW22-1)*AH$7*(1+(AH$8/100))*(AH$1)*(NOT(ISBLANK(DW22)))</f>
        <v>0</v>
      </c>
      <c r="AI22" s="9">
        <f>POWER(0.925,DX22-1)*AI$7*(1+(AI$8/100))*(AI$1)*(NOT(ISBLANK(DX22)))</f>
        <v>0</v>
      </c>
      <c r="AJ22" s="9">
        <f>POWER(0.925,DY22-1)*AJ$7*(1+(AJ$8/100))*(AJ$1)*(NOT(ISBLANK(DY22)))</f>
        <v>0</v>
      </c>
      <c r="AK22" s="9">
        <f>POWER(0.925,DZ22-1)*AK$7*(1+(AK$8/100))*(AK$1)*(NOT(ISBLANK(DZ22)))</f>
        <v>0</v>
      </c>
      <c r="AL22" s="9">
        <f>POWER(0.925,EA22-1)*AL$7*(1+(AL$8/100))*(AL$1)*(NOT(ISBLANK(EA22)))</f>
        <v>0</v>
      </c>
      <c r="AM22" s="9">
        <f>POWER(0.925,EB22-1)*AM$7*(1+(AM$8/100))*(AM$1)*(NOT(ISBLANK(EB22)))</f>
        <v>73.861571437500018</v>
      </c>
      <c r="AN22" s="9">
        <f>POWER(0.925,EC22-1)*AN$7*(1+(AN$8/100))*(AN$1)*(NOT(ISBLANK(EC22)))</f>
        <v>0</v>
      </c>
      <c r="AO22" s="9">
        <f>POWER(0.925,ED22-1)*AO$7*(1+(AO$8/100))*(AO$1)*(NOT(ISBLANK(ED22)))</f>
        <v>0</v>
      </c>
      <c r="AP22" s="9">
        <f>POWER(0.925,EE22-1)*AP$7*(1+(AP$8/100))*(AP$1)*(NOT(ISBLANK(EE22)))</f>
        <v>0</v>
      </c>
      <c r="AQ22" s="9">
        <f>POWER(0.925,EF22-1)*AQ$7*(1+(AQ$8/100))*(AQ$1)*(NOT(ISBLANK(EF22)))</f>
        <v>0</v>
      </c>
      <c r="AR22" s="9">
        <f>POWER(0.925,EG22-1)*AR$7*(1+(AR$8/100))*(AR$1)*(NOT(ISBLANK(EG22)))</f>
        <v>0</v>
      </c>
      <c r="AS22" s="9">
        <f>POWER(0.925,EH22-1)*AS$7*(1+(AS$8/100))*(AS$1)*(NOT(ISBLANK(EH22)))</f>
        <v>0</v>
      </c>
      <c r="AT22" s="9">
        <f>POWER(0.925,EI22-1)*AT$7*(1+(AT$8/100))*(AT$1)*(NOT(ISBLANK(EI22)))</f>
        <v>83.325000000000003</v>
      </c>
      <c r="AU22" s="9">
        <f>POWER(0.925,EJ22-1)*AU$7*(1+(AU$8/100))*(AU$1)*(NOT(ISBLANK(EJ22)))</f>
        <v>0</v>
      </c>
      <c r="AV22" s="9">
        <f>POWER(0.925,EK22-1)*AV$7*(1+(AV$8/100))*(AV$1)*(NOT(ISBLANK(EK22)))</f>
        <v>0</v>
      </c>
      <c r="AW22" s="9">
        <f>POWER(0.925,EL22-1)*AW$7*(1+(AW$8/100))*(AW$1)*(NOT(ISBLANK(EL22)))</f>
        <v>0</v>
      </c>
      <c r="AX22" s="9">
        <f>POWER(0.925,EM22-1)*AX$7*(1+(AX$8/100))*(AX$1)*(NOT(ISBLANK(EM22)))</f>
        <v>0</v>
      </c>
      <c r="AY22" s="9">
        <f>POWER(0.925,EN22-1)*AY$7*(1+(AY$8/100))*(AY$1)*(NOT(ISBLANK(EN22)))</f>
        <v>0</v>
      </c>
      <c r="AZ22" s="9">
        <f>POWER(0.925,EO22-1)*AZ$7*(1+(AZ$8/100))*(AZ$1)*(NOT(ISBLANK(EO22)))</f>
        <v>0</v>
      </c>
      <c r="BA22" s="9">
        <f>POWER(0.925,EP22-1)*BA$7*(1+(BA$8/100))*(BA$1)*(NOT(ISBLANK(EP22)))</f>
        <v>0</v>
      </c>
      <c r="BB22" s="9">
        <f>POWER(0.925,EQ22-1)*BB$7*(1+(BB$8/100))*(BB$1)*(NOT(ISBLANK(EQ22)))</f>
        <v>0</v>
      </c>
      <c r="BC22" s="9">
        <f>POWER(0.925,ER22-1)*BC$7*(1+(BC$8/100))*(BC$1)*(NOT(ISBLANK(ER22)))</f>
        <v>0</v>
      </c>
      <c r="BD22" s="9">
        <f>POWER(0.925,ES22-1)*BD$7*(1+(BD$8/100))*(BD$1)*(NOT(ISBLANK(ES22)))</f>
        <v>0</v>
      </c>
      <c r="BE22" s="9">
        <f>POWER(0.925,ET22-1)*BE$7*(1+(BE$8/100))*(BE$1)*(NOT(ISBLANK(ET22)))</f>
        <v>0</v>
      </c>
      <c r="BF22" s="9">
        <f>POWER(0.925,EU22-1)*BF$7*(1+(BF$8/100))*(BF$1)*(NOT(ISBLANK(EU22)))</f>
        <v>0</v>
      </c>
      <c r="BG22" s="9">
        <f>POWER(0.925,EV22-1)*BG$7*(1+(BG$8/100))*(BG$1)*(NOT(ISBLANK(EV22)))</f>
        <v>0</v>
      </c>
      <c r="BH22" s="9">
        <f>POWER(0.925,EW22-1)*BH$7*(1+(BH$8/100))*(BH$1)*(NOT(ISBLANK(EW22)))</f>
        <v>0</v>
      </c>
      <c r="BI22" s="9">
        <f>POWER(0.925,EX22-1)*BI$7*(1+(BI$8/100))*(BI$1)*(NOT(ISBLANK(EX22)))</f>
        <v>0</v>
      </c>
      <c r="BJ22" s="9">
        <f>POWER(0.925,EY22-1)*BJ$7*(1+(BJ$8/100))*(BJ$1)*(NOT(ISBLANK(EY22)))</f>
        <v>0</v>
      </c>
      <c r="BK22" s="9">
        <f>POWER(0.925,EZ22-1)*BK$7*(1+(BK$8/100))*(BK$1)*(NOT(ISBLANK(EZ22)))</f>
        <v>0</v>
      </c>
      <c r="BL22" s="9">
        <f>POWER(0.925,FA22-1)*BL$7*(1+(BL$8/100))*(BL$1)*(NOT(ISBLANK(FA22)))</f>
        <v>0</v>
      </c>
      <c r="BM22" s="9">
        <f>POWER(0.925,FB22-1)*BM$7*(1+(BM$8/100))*(BM$1)*(NOT(ISBLANK(FB22)))</f>
        <v>0</v>
      </c>
      <c r="BN22" s="9">
        <f>POWER(0.925,FC22-1)*BN$7*(1+(BN$8/100))*(BN$1)*(NOT(ISBLANK(FC22)))</f>
        <v>0</v>
      </c>
      <c r="BO22" s="9">
        <f>POWER(0.925,FD22-1)*BO$7*(1+(BO$8/100))*(BO$1)*(NOT(ISBLANK(FD22)))</f>
        <v>0</v>
      </c>
      <c r="BP22" s="9">
        <f>POWER(0.925,FE22-1)*BP$7*(1+(BP$8/100))*(BP$1)*(NOT(ISBLANK(FE22)))</f>
        <v>0</v>
      </c>
      <c r="BQ22" s="9">
        <f>POWER(0.925,FF22-1)*BQ$7*(1+(BQ$8/100))*(BQ$1)*(NOT(ISBLANK(FF22)))</f>
        <v>0</v>
      </c>
      <c r="BR22" s="9">
        <f>POWER(0.925,FG22-1)*BR$7*(1+(BR$8/100))*(BR$1)*(NOT(ISBLANK(FG22)))</f>
        <v>0</v>
      </c>
      <c r="BS22" s="9">
        <f>POWER(0.925,FH22-1)*BS$7*(1+(BS$8/100))*(BS$1)*(NOT(ISBLANK(FH22)))</f>
        <v>0</v>
      </c>
      <c r="BT22" s="9">
        <f>POWER(0.925,FI22-1)*BT$7*(1+(BT$8/100))*(BT$1)*(NOT(ISBLANK(FI22)))</f>
        <v>0</v>
      </c>
      <c r="BU22" s="9">
        <f>POWER(0.925,FJ22-1)*BU$7*(1+(BU$8/100))*(BU$1)*(NOT(ISBLANK(FJ22)))</f>
        <v>0</v>
      </c>
      <c r="BV22" s="9">
        <f>POWER(0.925,FK22-1)*BV$7*(1+(BV$8/100))*(BV$1)*(NOT(ISBLANK(FK22)))</f>
        <v>0</v>
      </c>
      <c r="BW22" s="9">
        <f>POWER(0.925,FL22-1)*BW$7*(1+(BW$8/100))*(BW$1)*(NOT(ISBLANK(FL22)))</f>
        <v>0</v>
      </c>
      <c r="BX22" s="9">
        <f>POWER(0.925,FM22-1)*BX$7*(1+(BX$8/100))*(BX$1)*(NOT(ISBLANK(FM22)))</f>
        <v>0</v>
      </c>
      <c r="BY22" s="9">
        <f>POWER(0.925,FN22-1)*BY$7*(1+(BY$8/100))*(BY$1)*(NOT(ISBLANK(FN22)))</f>
        <v>0</v>
      </c>
      <c r="BZ22" s="9">
        <f>POWER(0.925,FO22-1)*BZ$7*(1+(BZ$8/100))*(BZ$1)*(NOT(ISBLANK(FO22)))</f>
        <v>0</v>
      </c>
      <c r="CA22" s="9">
        <f>POWER(0.925,FP22-1)*CA$7*(1+(CA$8/100))*(CA$1)*(NOT(ISBLANK(FP22)))</f>
        <v>0</v>
      </c>
      <c r="CB22" s="9">
        <f>POWER(0.925,FQ22-1)*CB$7*(1+(CB$8/100))*(CB$1)*(NOT(ISBLANK(FQ22)))</f>
        <v>0</v>
      </c>
      <c r="CC22" s="9">
        <f>POWER(0.925,FR22-1)*CC$7*(1+(CC$8/100))*(CC$1)*(NOT(ISBLANK(FR22)))</f>
        <v>0</v>
      </c>
      <c r="CD22" s="9">
        <f>POWER(0.925,FS22-1)*CD$7*(1+(CD$8/100))*(CD$1)*(NOT(ISBLANK(FS22)))</f>
        <v>0</v>
      </c>
      <c r="CE22" s="9">
        <f>POWER(0.925,FT22-1)*CE$7*(1+(CE$8/100))*(CE$1)*(NOT(ISBLANK(FT22)))</f>
        <v>0</v>
      </c>
      <c r="CF22" s="9">
        <f>POWER(0.925,FU22-1)*CF$7*(1+(CF$8/100))*(CF$1)*(NOT(ISBLANK(FU22)))</f>
        <v>0</v>
      </c>
      <c r="CG22" s="9">
        <f>POWER(0.925,FV22-1)*CG$7*(1+(CG$8/100))*(CG$1)*(NOT(ISBLANK(FV22)))</f>
        <v>0</v>
      </c>
      <c r="CH22" s="9">
        <f>POWER(0.925,FW22-1)*CH$7*(1+(CH$8/100))*(CH$1)*(NOT(ISBLANK(FW22)))</f>
        <v>0</v>
      </c>
      <c r="CI22" s="9">
        <f>POWER(0.925,FX22-1)*CI$7*(1+(CI$8/100))*(CI$1)*(NOT(ISBLANK(FX22)))</f>
        <v>0</v>
      </c>
      <c r="CJ22" s="9">
        <f>POWER(0.925,FY22-1)*CJ$7*(1+(CJ$8/100))*(CJ$1)*(NOT(ISBLANK(FY22)))</f>
        <v>0</v>
      </c>
      <c r="CK22" s="9">
        <f>POWER(0.925,FZ22-1)*CK$7*(1+(CK$8/100))*(CK$1)*(NOT(ISBLANK(FZ22)))</f>
        <v>0</v>
      </c>
      <c r="CL22" s="9">
        <f>POWER(0.925,GA22-1)*CL$7*(1+(CL$8/100))*(CL$1)*(NOT(ISBLANK(GA22)))</f>
        <v>0</v>
      </c>
      <c r="CM22" s="9">
        <f>POWER(0.925,GB22-1)*CM$7*(1+(CM$8/100))*(CM$1)*(NOT(ISBLANK(GB22)))</f>
        <v>0</v>
      </c>
      <c r="CN22" s="9">
        <f>POWER(0.925,GC22-1)*CN$7*(1+(CN$8/100))*(CN$1)*(NOT(ISBLANK(GC22)))</f>
        <v>0</v>
      </c>
      <c r="CO22" s="9">
        <f>POWER(0.925,GD22-1)*CO$7*(1+(CO$8/100))*(CO$1)*(NOT(ISBLANK(GD22)))</f>
        <v>0</v>
      </c>
      <c r="CP22" s="9">
        <f>POWER(0.925,GE22-1)*CP$7*(1+(CP$8/100))*(CP$1)*(NOT(ISBLANK(GE22)))</f>
        <v>0</v>
      </c>
      <c r="CQ22" s="9">
        <f>POWER(0.925,GF22-1)*CQ$7*(1+(CQ$8/100))*(CQ$1)*(NOT(ISBLANK(GF22)))</f>
        <v>0</v>
      </c>
      <c r="CR22" s="9">
        <f>POWER(0.925,GG22-1)*CR$7*(1+(CR$8/100))*(CR$1)*(NOT(ISBLANK(GG22)))</f>
        <v>0</v>
      </c>
      <c r="CS22" s="9">
        <f>POWER(0.925,GH22-1)*CS$7*(1+(CS$8/100))*(CS$1)*(NOT(ISBLANK(GH22)))</f>
        <v>0</v>
      </c>
      <c r="CT22" s="9">
        <f>POWER(0.925,GI22-1)*CT$7*(1+(CT$8/100))*(CT$1)*(NOT(ISBLANK(GI22)))</f>
        <v>0</v>
      </c>
      <c r="CU22" s="9">
        <f>POWER(0.925,GJ22-1)*CU$7*(1+(CU$8/100))*(CU$1)*(NOT(ISBLANK(GJ22)))</f>
        <v>0</v>
      </c>
      <c r="CV22" s="9">
        <f>POWER(0.925,GK22-1)*CV$7*(1+(CV$8/100))*(CV$1)*(NOT(ISBLANK(GK22)))</f>
        <v>0</v>
      </c>
      <c r="CW22" s="9">
        <f>POWER(0.925,GL22-1)*CW$7*(1+(CW$8/100))*(CW$1)*(NOT(ISBLANK(GL22)))</f>
        <v>0</v>
      </c>
      <c r="CX22" s="9">
        <f>POWER(0.925,GM22-1)*CX$7*(1+(CX$8/100))*(CX$1)*(NOT(ISBLANK(GM22)))</f>
        <v>0</v>
      </c>
      <c r="CY22" s="9">
        <f>POWER(0.925,GN22-1)*CY$7*(1+(CY$8/100))*(CY$1)*(NOT(ISBLANK(GN22)))</f>
        <v>0</v>
      </c>
      <c r="CZ22" s="9">
        <f>POWER(0.925,GO22-1)*CZ$7*(1+(CZ$8/100))*(CZ$1)*(NOT(ISBLANK(GO22)))</f>
        <v>0</v>
      </c>
      <c r="DA22" s="9">
        <f>POWER(0.925,GP22-1)*DA$7*(1+(DA$8/100))*(DA$1)*(NOT(ISBLANK(GP22)))</f>
        <v>0</v>
      </c>
      <c r="DB22" s="9">
        <f>POWER(0.925,GQ22-1)*DB$7*(1+(DB$8/100))*(DB$1)*(NOT(ISBLANK(GQ22)))</f>
        <v>0</v>
      </c>
      <c r="DC22" s="9">
        <f>POWER(0.925,GR22-1)*DC$7*(1+(DC$8/100))*(DC$1)*(NOT(ISBLANK(GR22)))</f>
        <v>0</v>
      </c>
      <c r="DD22" s="9">
        <f>POWER(0.925,GS22-1)*DD$7*(1+(DD$8/100))*(DD$1)*(NOT(ISBLANK(GS22)))</f>
        <v>0</v>
      </c>
      <c r="DE22" s="9">
        <f>POWER(0.925,GT22-1)*DE$7*(1+(DE$8/100))*(DE$1)*(NOT(ISBLANK(GT22)))</f>
        <v>0</v>
      </c>
      <c r="DF22" s="9">
        <f>POWER(0.925,GU22-1)*DF$7*(1+(DF$8/100))*(DF$1)*(NOT(ISBLANK(GU22)))</f>
        <v>0</v>
      </c>
      <c r="DG22" s="9">
        <f>POWER(0.925,GV22-1)*DG$7*(1+(DG$8/100))*(DG$1)*(NOT(ISBLANK(GV22)))</f>
        <v>0</v>
      </c>
      <c r="DH22" s="9">
        <f>POWER(0.925,GW22-1)*DH$7*(1+(DH$8/100))*(DH$1)*(NOT(ISBLANK(GW22)))</f>
        <v>0</v>
      </c>
      <c r="DI22" s="9">
        <f>POWER(0.925,GX22-1)*DI$7*(1+(DI$8/100))*(DI$1)*(NOT(ISBLANK(GX22)))</f>
        <v>0</v>
      </c>
      <c r="DJ22" s="9">
        <f>POWER(0.925,GY22-1)*DJ$7*(1+(DJ$8/100))*(DJ$1)*(NOT(ISBLANK(GY22)))</f>
        <v>0</v>
      </c>
      <c r="DK22" s="9">
        <f>POWER(0.925,GZ22-1)*DK$7*(1+(DK$8/100))*(DK$1)*(NOT(ISBLANK(GZ22)))</f>
        <v>0</v>
      </c>
      <c r="DL22" s="1"/>
      <c r="DM22" s="1"/>
      <c r="EB22" s="1">
        <v>4</v>
      </c>
      <c r="EI22" s="1">
        <v>1</v>
      </c>
      <c r="EZ22" s="1">
        <v>8</v>
      </c>
      <c r="FB22" s="1">
        <v>2</v>
      </c>
      <c r="FI22" s="1">
        <v>8</v>
      </c>
      <c r="FL22" s="1">
        <v>1</v>
      </c>
      <c r="FV22" s="1">
        <v>2</v>
      </c>
      <c r="FW22" s="1">
        <v>5</v>
      </c>
    </row>
    <row r="23" spans="1:180">
      <c r="A23" s="1">
        <f>A22+1</f>
        <v>14</v>
      </c>
      <c r="C23" s="1">
        <f>IF(H23=H22,C22,(A23))</f>
        <v>14</v>
      </c>
      <c r="D23" s="1">
        <v>13</v>
      </c>
      <c r="E23" s="16" t="str">
        <f>IF(C23&gt;D23,CONCATENATE("↓",(C23-D23)),(IF(C23=D23,"↔",CONCATENATE("↑",(D23-C23)))))</f>
        <v>↓1</v>
      </c>
      <c r="F23" s="1" t="s">
        <v>201</v>
      </c>
      <c r="G23" s="1" t="s">
        <v>171</v>
      </c>
      <c r="H23" s="10">
        <f>SUM(K23:T23)</f>
        <v>145.39757857968752</v>
      </c>
      <c r="I23" s="9">
        <f>COUNTIF(V23:AH23,"&gt;0")</f>
        <v>0</v>
      </c>
      <c r="J23" s="9">
        <f>COUNTIF(AI23:CC23,"&gt;0")</f>
        <v>2</v>
      </c>
      <c r="K23" s="10">
        <f>LARGE($V23:$AH23,1)</f>
        <v>0</v>
      </c>
      <c r="L23" s="10">
        <f>LARGE($V23:$AH23,2)</f>
        <v>0</v>
      </c>
      <c r="M23" s="10">
        <f>LARGE($V23:$AH23,3)</f>
        <v>0</v>
      </c>
      <c r="N23" s="10">
        <f>LARGE($V23:$AH23,4)</f>
        <v>0</v>
      </c>
      <c r="O23" s="10">
        <f>LARGE($V23:$AH23,5)</f>
        <v>0</v>
      </c>
      <c r="P23" s="10">
        <f>LARGE($AI23:$CC23,1)</f>
        <v>77.075625000000002</v>
      </c>
      <c r="Q23" s="10">
        <f>LARGE($AI23:$CC23,2)</f>
        <v>68.321953579687516</v>
      </c>
      <c r="R23" s="10">
        <f>LARGE($AI23:$CC23,3)</f>
        <v>0</v>
      </c>
      <c r="S23" s="10">
        <f>LARGE($AI23:$CC23,4)</f>
        <v>0</v>
      </c>
      <c r="T23" s="10">
        <f>LARGE($AI23:$CC23,5)</f>
        <v>0</v>
      </c>
      <c r="U23"/>
      <c r="V23" s="9">
        <f>POWER(0.925,DL23-1)*V$7*(1+(V$8/100))*(V$1)*(NOT(ISBLANK(DL23)))</f>
        <v>0</v>
      </c>
      <c r="W23" s="9">
        <f>POWER(0.925,DL23-1)*W$7*(1+(W$8/100))*(W$1)*(NOT(ISBLANK(DL23)))</f>
        <v>0</v>
      </c>
      <c r="X23" s="9">
        <f>POWER(0.925,DM23-1)*X$7*(1+(X$8/100))*(X$1)*(NOT(ISBLANK(DM23)))</f>
        <v>0</v>
      </c>
      <c r="Y23" s="9">
        <f>POWER(0.925,DN23-1)*Y$7*(1+(Y$8/100))*(Y$1)*(NOT(ISBLANK(DN23)))</f>
        <v>0</v>
      </c>
      <c r="Z23" s="9">
        <f>POWER(0.925,DO23-1)*Z$7*(1+(Z$8/100))*(Z$1)*(NOT(ISBLANK(DO23)))</f>
        <v>0</v>
      </c>
      <c r="AA23" s="9">
        <f>POWER(0.925,DP23-1)*AA$7*(1+(AA$8/100))*(AA$1)*(NOT(ISBLANK(DP23)))</f>
        <v>0</v>
      </c>
      <c r="AB23" s="9">
        <f>POWER(0.925,DQ23-1)*AB$7*(1+(AB$8/100))*(AB$1)*(NOT(ISBLANK(DQ23)))</f>
        <v>0</v>
      </c>
      <c r="AC23" s="9">
        <f>POWER(0.925,DR23-1)*AC$7*(1+(AC$8/100))*(AC$1)*(NOT(ISBLANK(DR23)))</f>
        <v>0</v>
      </c>
      <c r="AD23" s="9">
        <f>POWER(0.925,DS23-1)*AD$7*(1+(AD$8/100))*(AD$1)*(NOT(ISBLANK(DS23)))</f>
        <v>0</v>
      </c>
      <c r="AE23" s="9">
        <f>POWER(0.925,DT23-1)*AE$7*(1+(AE$8/100))*(AE$1)*(NOT(ISBLANK(DT23)))</f>
        <v>0</v>
      </c>
      <c r="AF23" s="9">
        <f>POWER(0.925,DU23-1)*AF$7*(1+(AF$8/100))*(AF$1)*(NOT(ISBLANK(DU23)))</f>
        <v>0</v>
      </c>
      <c r="AG23" s="9">
        <f>POWER(0.925,DV23-1)*AG$7*(1+(AG$8/100))*(AG$1)*(NOT(ISBLANK(DV23)))</f>
        <v>0</v>
      </c>
      <c r="AH23" s="9">
        <f>POWER(0.925,DW23-1)*AH$7*(1+(AH$8/100))*(AH$1)*(NOT(ISBLANK(DW23)))</f>
        <v>0</v>
      </c>
      <c r="AI23" s="9">
        <f>POWER(0.925,DX23-1)*AI$7*(1+(AI$8/100))*(AI$1)*(NOT(ISBLANK(DX23)))</f>
        <v>0</v>
      </c>
      <c r="AJ23" s="9">
        <f>POWER(0.925,DY23-1)*AJ$7*(1+(AJ$8/100))*(AJ$1)*(NOT(ISBLANK(DY23)))</f>
        <v>0</v>
      </c>
      <c r="AK23" s="9">
        <f>POWER(0.925,DZ23-1)*AK$7*(1+(AK$8/100))*(AK$1)*(NOT(ISBLANK(DZ23)))</f>
        <v>0</v>
      </c>
      <c r="AL23" s="9">
        <f>POWER(0.925,EA23-1)*AL$7*(1+(AL$8/100))*(AL$1)*(NOT(ISBLANK(EA23)))</f>
        <v>0</v>
      </c>
      <c r="AM23" s="9">
        <f>POWER(0.925,EB23-1)*AM$7*(1+(AM$8/100))*(AM$1)*(NOT(ISBLANK(EB23)))</f>
        <v>68.321953579687516</v>
      </c>
      <c r="AN23" s="9">
        <f>POWER(0.925,EC23-1)*AN$7*(1+(AN$8/100))*(AN$1)*(NOT(ISBLANK(EC23)))</f>
        <v>0</v>
      </c>
      <c r="AO23" s="9">
        <f>POWER(0.925,ED23-1)*AO$7*(1+(AO$8/100))*(AO$1)*(NOT(ISBLANK(ED23)))</f>
        <v>0</v>
      </c>
      <c r="AP23" s="9">
        <f>POWER(0.925,EE23-1)*AP$7*(1+(AP$8/100))*(AP$1)*(NOT(ISBLANK(EE23)))</f>
        <v>0</v>
      </c>
      <c r="AQ23" s="9">
        <f>POWER(0.925,EF23-1)*AQ$7*(1+(AQ$8/100))*(AQ$1)*(NOT(ISBLANK(EF23)))</f>
        <v>0</v>
      </c>
      <c r="AR23" s="9">
        <f>POWER(0.925,EG23-1)*AR$7*(1+(AR$8/100))*(AR$1)*(NOT(ISBLANK(EG23)))</f>
        <v>0</v>
      </c>
      <c r="AS23" s="9">
        <f>POWER(0.925,EH23-1)*AS$7*(1+(AS$8/100))*(AS$1)*(NOT(ISBLANK(EH23)))</f>
        <v>0</v>
      </c>
      <c r="AT23" s="9">
        <f>POWER(0.925,EI23-1)*AT$7*(1+(AT$8/100))*(AT$1)*(NOT(ISBLANK(EI23)))</f>
        <v>77.075625000000002</v>
      </c>
      <c r="AU23" s="9">
        <f>POWER(0.925,EJ23-1)*AU$7*(1+(AU$8/100))*(AU$1)*(NOT(ISBLANK(EJ23)))</f>
        <v>0</v>
      </c>
      <c r="AV23" s="9">
        <f>POWER(0.925,EK23-1)*AV$7*(1+(AV$8/100))*(AV$1)*(NOT(ISBLANK(EK23)))</f>
        <v>0</v>
      </c>
      <c r="AW23" s="9">
        <f>POWER(0.925,EL23-1)*AW$7*(1+(AW$8/100))*(AW$1)*(NOT(ISBLANK(EL23)))</f>
        <v>0</v>
      </c>
      <c r="AX23" s="9">
        <f>POWER(0.925,EM23-1)*AX$7*(1+(AX$8/100))*(AX$1)*(NOT(ISBLANK(EM23)))</f>
        <v>0</v>
      </c>
      <c r="AY23" s="9">
        <f>POWER(0.925,EN23-1)*AY$7*(1+(AY$8/100))*(AY$1)*(NOT(ISBLANK(EN23)))</f>
        <v>0</v>
      </c>
      <c r="AZ23" s="9">
        <f>POWER(0.925,EO23-1)*AZ$7*(1+(AZ$8/100))*(AZ$1)*(NOT(ISBLANK(EO23)))</f>
        <v>0</v>
      </c>
      <c r="BA23" s="9">
        <f>POWER(0.925,EP23-1)*BA$7*(1+(BA$8/100))*(BA$1)*(NOT(ISBLANK(EP23)))</f>
        <v>0</v>
      </c>
      <c r="BB23" s="9">
        <f>POWER(0.925,EQ23-1)*BB$7*(1+(BB$8/100))*(BB$1)*(NOT(ISBLANK(EQ23)))</f>
        <v>0</v>
      </c>
      <c r="BC23" s="9">
        <f>POWER(0.925,ER23-1)*BC$7*(1+(BC$8/100))*(BC$1)*(NOT(ISBLANK(ER23)))</f>
        <v>0</v>
      </c>
      <c r="BD23" s="9">
        <f>POWER(0.925,ES23-1)*BD$7*(1+(BD$8/100))*(BD$1)*(NOT(ISBLANK(ES23)))</f>
        <v>0</v>
      </c>
      <c r="BE23" s="9">
        <f>POWER(0.925,ET23-1)*BE$7*(1+(BE$8/100))*(BE$1)*(NOT(ISBLANK(ET23)))</f>
        <v>0</v>
      </c>
      <c r="BF23" s="9">
        <f>POWER(0.925,EU23-1)*BF$7*(1+(BF$8/100))*(BF$1)*(NOT(ISBLANK(EU23)))</f>
        <v>0</v>
      </c>
      <c r="BG23" s="9">
        <f>POWER(0.925,EV23-1)*BG$7*(1+(BG$8/100))*(BG$1)*(NOT(ISBLANK(EV23)))</f>
        <v>0</v>
      </c>
      <c r="BH23" s="9">
        <f>POWER(0.925,EW23-1)*BH$7*(1+(BH$8/100))*(BH$1)*(NOT(ISBLANK(EW23)))</f>
        <v>0</v>
      </c>
      <c r="BI23" s="9">
        <f>POWER(0.925,EX23-1)*BI$7*(1+(BI$8/100))*(BI$1)*(NOT(ISBLANK(EX23)))</f>
        <v>0</v>
      </c>
      <c r="BJ23" s="9">
        <f>POWER(0.925,EY23-1)*BJ$7*(1+(BJ$8/100))*(BJ$1)*(NOT(ISBLANK(EY23)))</f>
        <v>0</v>
      </c>
      <c r="BK23" s="9">
        <f>POWER(0.925,EZ23-1)*BK$7*(1+(BK$8/100))*(BK$1)*(NOT(ISBLANK(EZ23)))</f>
        <v>0</v>
      </c>
      <c r="BL23" s="9">
        <f>POWER(0.925,FA23-1)*BL$7*(1+(BL$8/100))*(BL$1)*(NOT(ISBLANK(FA23)))</f>
        <v>0</v>
      </c>
      <c r="BM23" s="9">
        <f>POWER(0.925,FB23-1)*BM$7*(1+(BM$8/100))*(BM$1)*(NOT(ISBLANK(FB23)))</f>
        <v>0</v>
      </c>
      <c r="BN23" s="9">
        <f>POWER(0.925,FC23-1)*BN$7*(1+(BN$8/100))*(BN$1)*(NOT(ISBLANK(FC23)))</f>
        <v>0</v>
      </c>
      <c r="BO23" s="9">
        <f>POWER(0.925,FD23-1)*BO$7*(1+(BO$8/100))*(BO$1)*(NOT(ISBLANK(FD23)))</f>
        <v>0</v>
      </c>
      <c r="BP23" s="9">
        <f>POWER(0.925,FE23-1)*BP$7*(1+(BP$8/100))*(BP$1)*(NOT(ISBLANK(FE23)))</f>
        <v>0</v>
      </c>
      <c r="BQ23" s="9">
        <f>POWER(0.925,FF23-1)*BQ$7*(1+(BQ$8/100))*(BQ$1)*(NOT(ISBLANK(FF23)))</f>
        <v>0</v>
      </c>
      <c r="BR23" s="9">
        <f>POWER(0.925,FG23-1)*BR$7*(1+(BR$8/100))*(BR$1)*(NOT(ISBLANK(FG23)))</f>
        <v>0</v>
      </c>
      <c r="BS23" s="9">
        <f>POWER(0.925,FH23-1)*BS$7*(1+(BS$8/100))*(BS$1)*(NOT(ISBLANK(FH23)))</f>
        <v>0</v>
      </c>
      <c r="BT23" s="9">
        <f>POWER(0.925,FI23-1)*BT$7*(1+(BT$8/100))*(BT$1)*(NOT(ISBLANK(FI23)))</f>
        <v>0</v>
      </c>
      <c r="BU23" s="9">
        <f>POWER(0.925,FJ23-1)*BU$7*(1+(BU$8/100))*(BU$1)*(NOT(ISBLANK(FJ23)))</f>
        <v>0</v>
      </c>
      <c r="BV23" s="9">
        <f>POWER(0.925,FK23-1)*BV$7*(1+(BV$8/100))*(BV$1)*(NOT(ISBLANK(FK23)))</f>
        <v>0</v>
      </c>
      <c r="BW23" s="9">
        <f>POWER(0.925,FL23-1)*BW$7*(1+(BW$8/100))*(BW$1)*(NOT(ISBLANK(FL23)))</f>
        <v>0</v>
      </c>
      <c r="BX23" s="9">
        <f>POWER(0.925,FM23-1)*BX$7*(1+(BX$8/100))*(BX$1)*(NOT(ISBLANK(FM23)))</f>
        <v>0</v>
      </c>
      <c r="BY23" s="9">
        <f>POWER(0.925,FN23-1)*BY$7*(1+(BY$8/100))*(BY$1)*(NOT(ISBLANK(FN23)))</f>
        <v>0</v>
      </c>
      <c r="BZ23" s="9">
        <f>POWER(0.925,FO23-1)*BZ$7*(1+(BZ$8/100))*(BZ$1)*(NOT(ISBLANK(FO23)))</f>
        <v>0</v>
      </c>
      <c r="CA23" s="9">
        <f>POWER(0.925,FP23-1)*CA$7*(1+(CA$8/100))*(CA$1)*(NOT(ISBLANK(FP23)))</f>
        <v>0</v>
      </c>
      <c r="CB23" s="9">
        <f>POWER(0.925,FQ23-1)*CB$7*(1+(CB$8/100))*(CB$1)*(NOT(ISBLANK(FQ23)))</f>
        <v>0</v>
      </c>
      <c r="CC23" s="9">
        <f>POWER(0.925,FR23-1)*CC$7*(1+(CC$8/100))*(CC$1)*(NOT(ISBLANK(FR23)))</f>
        <v>0</v>
      </c>
      <c r="CD23" s="9">
        <f>POWER(0.925,FS23-1)*CD$7*(1+(CD$8/100))*(CD$1)*(NOT(ISBLANK(FS23)))</f>
        <v>0</v>
      </c>
      <c r="CE23" s="9">
        <f>POWER(0.925,FT23-1)*CE$7*(1+(CE$8/100))*(CE$1)*(NOT(ISBLANK(FT23)))</f>
        <v>0</v>
      </c>
      <c r="CF23" s="9">
        <f>POWER(0.925,FU23-1)*CF$7*(1+(CF$8/100))*(CF$1)*(NOT(ISBLANK(FU23)))</f>
        <v>0</v>
      </c>
      <c r="CG23" s="9">
        <f>POWER(0.925,FV23-1)*CG$7*(1+(CG$8/100))*(CG$1)*(NOT(ISBLANK(FV23)))</f>
        <v>0</v>
      </c>
      <c r="CH23" s="9">
        <f>POWER(0.925,FW23-1)*CH$7*(1+(CH$8/100))*(CH$1)*(NOT(ISBLANK(FW23)))</f>
        <v>0</v>
      </c>
      <c r="CI23" s="9">
        <f>POWER(0.925,FX23-1)*CI$7*(1+(CI$8/100))*(CI$1)*(NOT(ISBLANK(FX23)))</f>
        <v>0</v>
      </c>
      <c r="CJ23" s="9">
        <f>POWER(0.925,FY23-1)*CJ$7*(1+(CJ$8/100))*(CJ$1)*(NOT(ISBLANK(FY23)))</f>
        <v>0</v>
      </c>
      <c r="CK23" s="9">
        <f>POWER(0.925,FZ23-1)*CK$7*(1+(CK$8/100))*(CK$1)*(NOT(ISBLANK(FZ23)))</f>
        <v>0</v>
      </c>
      <c r="CL23" s="9">
        <f>POWER(0.925,GA23-1)*CL$7*(1+(CL$8/100))*(CL$1)*(NOT(ISBLANK(GA23)))</f>
        <v>0</v>
      </c>
      <c r="CM23" s="9">
        <f>POWER(0.925,GB23-1)*CM$7*(1+(CM$8/100))*(CM$1)*(NOT(ISBLANK(GB23)))</f>
        <v>0</v>
      </c>
      <c r="CN23" s="9">
        <f>POWER(0.925,GC23-1)*CN$7*(1+(CN$8/100))*(CN$1)*(NOT(ISBLANK(GC23)))</f>
        <v>0</v>
      </c>
      <c r="CO23" s="9">
        <f>POWER(0.925,GD23-1)*CO$7*(1+(CO$8/100))*(CO$1)*(NOT(ISBLANK(GD23)))</f>
        <v>0</v>
      </c>
      <c r="CP23" s="9">
        <f>POWER(0.925,GE23-1)*CP$7*(1+(CP$8/100))*(CP$1)*(NOT(ISBLANK(GE23)))</f>
        <v>0</v>
      </c>
      <c r="CQ23" s="9">
        <f>POWER(0.925,GF23-1)*CQ$7*(1+(CQ$8/100))*(CQ$1)*(NOT(ISBLANK(GF23)))</f>
        <v>0</v>
      </c>
      <c r="CR23" s="9">
        <f>POWER(0.925,GG23-1)*CR$7*(1+(CR$8/100))*(CR$1)*(NOT(ISBLANK(GG23)))</f>
        <v>0</v>
      </c>
      <c r="CS23" s="9">
        <f>POWER(0.925,GH23-1)*CS$7*(1+(CS$8/100))*(CS$1)*(NOT(ISBLANK(GH23)))</f>
        <v>0</v>
      </c>
      <c r="CT23" s="9">
        <f>POWER(0.925,GI23-1)*CT$7*(1+(CT$8/100))*(CT$1)*(NOT(ISBLANK(GI23)))</f>
        <v>0</v>
      </c>
      <c r="CU23" s="9">
        <f>POWER(0.925,GJ23-1)*CU$7*(1+(CU$8/100))*(CU$1)*(NOT(ISBLANK(GJ23)))</f>
        <v>0</v>
      </c>
      <c r="CV23" s="9">
        <f>POWER(0.925,GK23-1)*CV$7*(1+(CV$8/100))*(CV$1)*(NOT(ISBLANK(GK23)))</f>
        <v>0</v>
      </c>
      <c r="CW23" s="9">
        <f>POWER(0.925,GL23-1)*CW$7*(1+(CW$8/100))*(CW$1)*(NOT(ISBLANK(GL23)))</f>
        <v>0</v>
      </c>
      <c r="CX23" s="9">
        <f>POWER(0.925,GM23-1)*CX$7*(1+(CX$8/100))*(CX$1)*(NOT(ISBLANK(GM23)))</f>
        <v>0</v>
      </c>
      <c r="CY23" s="9">
        <f>POWER(0.925,GN23-1)*CY$7*(1+(CY$8/100))*(CY$1)*(NOT(ISBLANK(GN23)))</f>
        <v>0</v>
      </c>
      <c r="CZ23" s="9">
        <f>POWER(0.925,GO23-1)*CZ$7*(1+(CZ$8/100))*(CZ$1)*(NOT(ISBLANK(GO23)))</f>
        <v>0</v>
      </c>
      <c r="DA23" s="9">
        <f>POWER(0.925,GP23-1)*DA$7*(1+(DA$8/100))*(DA$1)*(NOT(ISBLANK(GP23)))</f>
        <v>0</v>
      </c>
      <c r="DB23" s="9">
        <f>POWER(0.925,GQ23-1)*DB$7*(1+(DB$8/100))*(DB$1)*(NOT(ISBLANK(GQ23)))</f>
        <v>0</v>
      </c>
      <c r="DC23" s="9">
        <f>POWER(0.925,GR23-1)*DC$7*(1+(DC$8/100))*(DC$1)*(NOT(ISBLANK(GR23)))</f>
        <v>0</v>
      </c>
      <c r="DD23" s="9">
        <f>POWER(0.925,GS23-1)*DD$7*(1+(DD$8/100))*(DD$1)*(NOT(ISBLANK(GS23)))</f>
        <v>0</v>
      </c>
      <c r="DE23" s="9">
        <f>POWER(0.925,GT23-1)*DE$7*(1+(DE$8/100))*(DE$1)*(NOT(ISBLANK(GT23)))</f>
        <v>0</v>
      </c>
      <c r="DF23" s="9">
        <f>POWER(0.925,GU23-1)*DF$7*(1+(DF$8/100))*(DF$1)*(NOT(ISBLANK(GU23)))</f>
        <v>0</v>
      </c>
      <c r="DG23" s="9">
        <f>POWER(0.925,GV23-1)*DG$7*(1+(DG$8/100))*(DG$1)*(NOT(ISBLANK(GV23)))</f>
        <v>0</v>
      </c>
      <c r="DH23" s="9">
        <f>POWER(0.925,GW23-1)*DH$7*(1+(DH$8/100))*(DH$1)*(NOT(ISBLANK(GW23)))</f>
        <v>0</v>
      </c>
      <c r="DI23" s="9">
        <f>POWER(0.925,GX23-1)*DI$7*(1+(DI$8/100))*(DI$1)*(NOT(ISBLANK(GX23)))</f>
        <v>0</v>
      </c>
      <c r="DJ23" s="9">
        <f>POWER(0.925,GY23-1)*DJ$7*(1+(DJ$8/100))*(DJ$1)*(NOT(ISBLANK(GY23)))</f>
        <v>0</v>
      </c>
      <c r="DK23" s="9">
        <f>POWER(0.925,GZ23-1)*DK$7*(1+(DK$8/100))*(DK$1)*(NOT(ISBLANK(GZ23)))</f>
        <v>0</v>
      </c>
      <c r="DL23" s="1"/>
      <c r="DM23" s="1"/>
      <c r="EB23" s="1">
        <v>5</v>
      </c>
      <c r="EI23" s="1">
        <v>2</v>
      </c>
      <c r="FA23" s="1">
        <v>2</v>
      </c>
      <c r="FV23" s="1"/>
      <c r="FW23" s="1"/>
    </row>
    <row r="24" spans="1:180">
      <c r="A24" s="1">
        <f>A23+1</f>
        <v>15</v>
      </c>
      <c r="B24" s="8"/>
      <c r="C24" s="1">
        <f>IF(H24=H23,C23,(A24))</f>
        <v>15</v>
      </c>
      <c r="D24" s="1">
        <v>14</v>
      </c>
      <c r="E24" s="16" t="str">
        <f>IF(C24&gt;D24,CONCATENATE("↓",(C24-D24)),(IF(C24=D24,"↔",CONCATENATE("↑",(D24-C24)))))</f>
        <v>↓1</v>
      </c>
      <c r="F24" s="1" t="s">
        <v>247</v>
      </c>
      <c r="G24" s="1" t="s">
        <v>248</v>
      </c>
      <c r="H24" s="10">
        <f>SUM(K24:T24)</f>
        <v>100</v>
      </c>
      <c r="I24" s="9">
        <f>COUNTIF(V24:AH24,"&gt;0")</f>
        <v>1</v>
      </c>
      <c r="J24" s="9">
        <f>COUNTIF(AI24:CC24,"&gt;0")</f>
        <v>0</v>
      </c>
      <c r="K24" s="10">
        <f>LARGE($V24:$AH24,1)</f>
        <v>100</v>
      </c>
      <c r="L24" s="10">
        <f>LARGE($V24:$AH24,2)</f>
        <v>0</v>
      </c>
      <c r="M24" s="10">
        <f>LARGE($V24:$AH24,3)</f>
        <v>0</v>
      </c>
      <c r="N24" s="10">
        <f>LARGE($V24:$AH24,4)</f>
        <v>0</v>
      </c>
      <c r="O24" s="10">
        <f>LARGE($V24:$AH24,5)</f>
        <v>0</v>
      </c>
      <c r="P24" s="10">
        <f>LARGE($AI24:$CC24,1)</f>
        <v>0</v>
      </c>
      <c r="Q24" s="10">
        <f>LARGE($AI24:$CC24,2)</f>
        <v>0</v>
      </c>
      <c r="R24" s="10">
        <f>LARGE($AI24:$CC24,3)</f>
        <v>0</v>
      </c>
      <c r="S24" s="10">
        <f>LARGE($AI24:$CC24,4)</f>
        <v>0</v>
      </c>
      <c r="T24" s="10">
        <f>LARGE($AI24:$CC24,5)</f>
        <v>0</v>
      </c>
      <c r="U24"/>
      <c r="V24" s="9">
        <f>POWER(0.925,DL24-1)*V$7*(1+(V$8/100))*(V$1)*(NOT(ISBLANK(DL24)))</f>
        <v>0</v>
      </c>
      <c r="W24" s="9">
        <f>POWER(0.925,DL24-1)*W$7*(1+(W$8/100))*(W$1)*(NOT(ISBLANK(DL24)))</f>
        <v>0</v>
      </c>
      <c r="X24" s="9">
        <f>POWER(0.925,DM24-1)*X$7*(1+(X$8/100))*(X$1)*(NOT(ISBLANK(DM24)))</f>
        <v>0</v>
      </c>
      <c r="Y24" s="9">
        <f>POWER(0.925,DN24-1)*Y$7*(1+(Y$8/100))*(Y$1)*(NOT(ISBLANK(DN24)))</f>
        <v>0</v>
      </c>
      <c r="Z24" s="9">
        <f>POWER(0.925,DO24-1)*Z$7*(1+(Z$8/100))*(Z$1)*(NOT(ISBLANK(DO24)))</f>
        <v>0</v>
      </c>
      <c r="AA24" s="9">
        <f>POWER(0.925,DP24-1)*AA$7*(1+(AA$8/100))*(AA$1)*(NOT(ISBLANK(DP24)))</f>
        <v>0</v>
      </c>
      <c r="AB24" s="9">
        <f>POWER(0.925,DQ24-1)*AB$7*(1+(AB$8/100))*(AB$1)*(NOT(ISBLANK(DQ24)))</f>
        <v>0</v>
      </c>
      <c r="AC24" s="9">
        <f>POWER(0.925,DR24-1)*AC$7*(1+(AC$8/100))*(AC$1)*(NOT(ISBLANK(DR24)))</f>
        <v>0</v>
      </c>
      <c r="AD24" s="9">
        <f>POWER(0.925,DS24-1)*AD$7*(1+(AD$8/100))*(AD$1)*(NOT(ISBLANK(DS24)))</f>
        <v>0</v>
      </c>
      <c r="AE24" s="9">
        <f>POWER(0.925,DT24-1)*AE$7*(1+(AE$8/100))*(AE$1)*(NOT(ISBLANK(DT24)))</f>
        <v>100</v>
      </c>
      <c r="AF24" s="9">
        <f>POWER(0.925,DU24-1)*AF$7*(1+(AF$8/100))*(AF$1)*(NOT(ISBLANK(DU24)))</f>
        <v>0</v>
      </c>
      <c r="AG24" s="9">
        <f>POWER(0.925,DV24-1)*AG$7*(1+(AG$8/100))*(AG$1)*(NOT(ISBLANK(DV24)))</f>
        <v>0</v>
      </c>
      <c r="AH24" s="9">
        <f>POWER(0.925,DW24-1)*AH$7*(1+(AH$8/100))*(AH$1)*(NOT(ISBLANK(DW24)))</f>
        <v>0</v>
      </c>
      <c r="AI24" s="9">
        <f>POWER(0.925,DX24-1)*AI$7*(1+(AI$8/100))*(AI$1)*(NOT(ISBLANK(DX24)))</f>
        <v>0</v>
      </c>
      <c r="AJ24" s="9">
        <f>POWER(0.925,DY24-1)*AJ$7*(1+(AJ$8/100))*(AJ$1)*(NOT(ISBLANK(DY24)))</f>
        <v>0</v>
      </c>
      <c r="AK24" s="9">
        <f>POWER(0.925,DZ24-1)*AK$7*(1+(AK$8/100))*(AK$1)*(NOT(ISBLANK(DZ24)))</f>
        <v>0</v>
      </c>
      <c r="AL24" s="9">
        <f>POWER(0.925,EA24-1)*AL$7*(1+(AL$8/100))*(AL$1)*(NOT(ISBLANK(EA24)))</f>
        <v>0</v>
      </c>
      <c r="AM24" s="9">
        <f>POWER(0.925,EB24-1)*AM$7*(1+(AM$8/100))*(AM$1)*(NOT(ISBLANK(EB24)))</f>
        <v>0</v>
      </c>
      <c r="AN24" s="9">
        <f>POWER(0.925,EC24-1)*AN$7*(1+(AN$8/100))*(AN$1)*(NOT(ISBLANK(EC24)))</f>
        <v>0</v>
      </c>
      <c r="AO24" s="9">
        <f>POWER(0.925,ED24-1)*AO$7*(1+(AO$8/100))*(AO$1)*(NOT(ISBLANK(ED24)))</f>
        <v>0</v>
      </c>
      <c r="AP24" s="9">
        <f>POWER(0.925,EE24-1)*AP$7*(1+(AP$8/100))*(AP$1)*(NOT(ISBLANK(EE24)))</f>
        <v>0</v>
      </c>
      <c r="AQ24" s="9">
        <f>POWER(0.925,EF24-1)*AQ$7*(1+(AQ$8/100))*(AQ$1)*(NOT(ISBLANK(EF24)))</f>
        <v>0</v>
      </c>
      <c r="AR24" s="9">
        <f>POWER(0.925,EG24-1)*AR$7*(1+(AR$8/100))*(AR$1)*(NOT(ISBLANK(EG24)))</f>
        <v>0</v>
      </c>
      <c r="AS24" s="9">
        <f>POWER(0.925,EH24-1)*AS$7*(1+(AS$8/100))*(AS$1)*(NOT(ISBLANK(EH24)))</f>
        <v>0</v>
      </c>
      <c r="AT24" s="9">
        <f>POWER(0.925,EI24-1)*AT$7*(1+(AT$8/100))*(AT$1)*(NOT(ISBLANK(EI24)))</f>
        <v>0</v>
      </c>
      <c r="AU24" s="9">
        <f>POWER(0.925,EJ24-1)*AU$7*(1+(AU$8/100))*(AU$1)*(NOT(ISBLANK(EJ24)))</f>
        <v>0</v>
      </c>
      <c r="AV24" s="9">
        <f>POWER(0.925,EK24-1)*AV$7*(1+(AV$8/100))*(AV$1)*(NOT(ISBLANK(EK24)))</f>
        <v>0</v>
      </c>
      <c r="AW24" s="9">
        <f>POWER(0.925,EL24-1)*AW$7*(1+(AW$8/100))*(AW$1)*(NOT(ISBLANK(EL24)))</f>
        <v>0</v>
      </c>
      <c r="AX24" s="9">
        <f>POWER(0.925,EM24-1)*AX$7*(1+(AX$8/100))*(AX$1)*(NOT(ISBLANK(EM24)))</f>
        <v>0</v>
      </c>
      <c r="AY24" s="9">
        <f>POWER(0.925,EN24-1)*AY$7*(1+(AY$8/100))*(AY$1)*(NOT(ISBLANK(EN24)))</f>
        <v>0</v>
      </c>
      <c r="AZ24" s="9">
        <f>POWER(0.925,EO24-1)*AZ$7*(1+(AZ$8/100))*(AZ$1)*(NOT(ISBLANK(EO24)))</f>
        <v>0</v>
      </c>
      <c r="BA24" s="9">
        <f>POWER(0.925,EP24-1)*BA$7*(1+(BA$8/100))*(BA$1)*(NOT(ISBLANK(EP24)))</f>
        <v>0</v>
      </c>
      <c r="BB24" s="9">
        <f>POWER(0.925,EQ24-1)*BB$7*(1+(BB$8/100))*(BB$1)*(NOT(ISBLANK(EQ24)))</f>
        <v>0</v>
      </c>
      <c r="BC24" s="9">
        <f>POWER(0.925,ER24-1)*BC$7*(1+(BC$8/100))*(BC$1)*(NOT(ISBLANK(ER24)))</f>
        <v>0</v>
      </c>
      <c r="BD24" s="9">
        <f>POWER(0.925,ES24-1)*BD$7*(1+(BD$8/100))*(BD$1)*(NOT(ISBLANK(ES24)))</f>
        <v>0</v>
      </c>
      <c r="BE24" s="9">
        <f>POWER(0.925,ET24-1)*BE$7*(1+(BE$8/100))*(BE$1)*(NOT(ISBLANK(ET24)))</f>
        <v>0</v>
      </c>
      <c r="BF24" s="9">
        <f>POWER(0.925,EU24-1)*BF$7*(1+(BF$8/100))*(BF$1)*(NOT(ISBLANK(EU24)))</f>
        <v>0</v>
      </c>
      <c r="BG24" s="9">
        <f>POWER(0.925,EV24-1)*BG$7*(1+(BG$8/100))*(BG$1)*(NOT(ISBLANK(EV24)))</f>
        <v>0</v>
      </c>
      <c r="BH24" s="9">
        <f>POWER(0.925,EW24-1)*BH$7*(1+(BH$8/100))*(BH$1)*(NOT(ISBLANK(EW24)))</f>
        <v>0</v>
      </c>
      <c r="BI24" s="9">
        <f>POWER(0.925,EX24-1)*BI$7*(1+(BI$8/100))*(BI$1)*(NOT(ISBLANK(EX24)))</f>
        <v>0</v>
      </c>
      <c r="BJ24" s="9">
        <f>POWER(0.925,EY24-1)*BJ$7*(1+(BJ$8/100))*(BJ$1)*(NOT(ISBLANK(EY24)))</f>
        <v>0</v>
      </c>
      <c r="BK24" s="9">
        <f>POWER(0.925,EZ24-1)*BK$7*(1+(BK$8/100))*(BK$1)*(NOT(ISBLANK(EZ24)))</f>
        <v>0</v>
      </c>
      <c r="BL24" s="9">
        <f>POWER(0.925,FA24-1)*BL$7*(1+(BL$8/100))*(BL$1)*(NOT(ISBLANK(FA24)))</f>
        <v>0</v>
      </c>
      <c r="BM24" s="9">
        <f>POWER(0.925,FB24-1)*BM$7*(1+(BM$8/100))*(BM$1)*(NOT(ISBLANK(FB24)))</f>
        <v>0</v>
      </c>
      <c r="BN24" s="9">
        <f>POWER(0.925,FC24-1)*BN$7*(1+(BN$8/100))*(BN$1)*(NOT(ISBLANK(FC24)))</f>
        <v>0</v>
      </c>
      <c r="BO24" s="9">
        <f>POWER(0.925,FD24-1)*BO$7*(1+(BO$8/100))*(BO$1)*(NOT(ISBLANK(FD24)))</f>
        <v>0</v>
      </c>
      <c r="BP24" s="9">
        <f>POWER(0.925,FE24-1)*BP$7*(1+(BP$8/100))*(BP$1)*(NOT(ISBLANK(FE24)))</f>
        <v>0</v>
      </c>
      <c r="BQ24" s="9">
        <f>POWER(0.925,FF24-1)*BQ$7*(1+(BQ$8/100))*(BQ$1)*(NOT(ISBLANK(FF24)))</f>
        <v>0</v>
      </c>
      <c r="BR24" s="9">
        <f>POWER(0.925,FG24-1)*BR$7*(1+(BR$8/100))*(BR$1)*(NOT(ISBLANK(FG24)))</f>
        <v>0</v>
      </c>
      <c r="BS24" s="9">
        <f>POWER(0.925,FH24-1)*BS$7*(1+(BS$8/100))*(BS$1)*(NOT(ISBLANK(FH24)))</f>
        <v>0</v>
      </c>
      <c r="BT24" s="9">
        <f>POWER(0.925,FI24-1)*BT$7*(1+(BT$8/100))*(BT$1)*(NOT(ISBLANK(FI24)))</f>
        <v>0</v>
      </c>
      <c r="BU24" s="9">
        <f>POWER(0.925,FJ24-1)*BU$7*(1+(BU$8/100))*(BU$1)*(NOT(ISBLANK(FJ24)))</f>
        <v>0</v>
      </c>
      <c r="BV24" s="9">
        <f>POWER(0.925,FK24-1)*BV$7*(1+(BV$8/100))*(BV$1)*(NOT(ISBLANK(FK24)))</f>
        <v>0</v>
      </c>
      <c r="BW24" s="9">
        <f>POWER(0.925,FL24-1)*BW$7*(1+(BW$8/100))*(BW$1)*(NOT(ISBLANK(FL24)))</f>
        <v>0</v>
      </c>
      <c r="BX24" s="9">
        <f>POWER(0.925,FM24-1)*BX$7*(1+(BX$8/100))*(BX$1)*(NOT(ISBLANK(FM24)))</f>
        <v>0</v>
      </c>
      <c r="BY24" s="9">
        <f>POWER(0.925,FN24-1)*BY$7*(1+(BY$8/100))*(BY$1)*(NOT(ISBLANK(FN24)))</f>
        <v>0</v>
      </c>
      <c r="BZ24" s="9">
        <f>POWER(0.925,FO24-1)*BZ$7*(1+(BZ$8/100))*(BZ$1)*(NOT(ISBLANK(FO24)))</f>
        <v>0</v>
      </c>
      <c r="CA24" s="9">
        <f>POWER(0.925,FP24-1)*CA$7*(1+(CA$8/100))*(CA$1)*(NOT(ISBLANK(FP24)))</f>
        <v>0</v>
      </c>
      <c r="CB24" s="9">
        <f>POWER(0.925,FQ24-1)*CB$7*(1+(CB$8/100))*(CB$1)*(NOT(ISBLANK(FQ24)))</f>
        <v>0</v>
      </c>
      <c r="CC24" s="9">
        <f>POWER(0.925,FR24-1)*CC$7*(1+(CC$8/100))*(CC$1)*(NOT(ISBLANK(FR24)))</f>
        <v>0</v>
      </c>
      <c r="CD24" s="9">
        <f>POWER(0.925,FS24-1)*CD$7*(1+(CD$8/100))*(CD$1)*(NOT(ISBLANK(FS24)))</f>
        <v>0</v>
      </c>
      <c r="CE24" s="9">
        <f>POWER(0.925,FT24-1)*CE$7*(1+(CE$8/100))*(CE$1)*(NOT(ISBLANK(FT24)))</f>
        <v>0</v>
      </c>
      <c r="CF24" s="9">
        <f>POWER(0.925,FU24-1)*CF$7*(1+(CF$8/100))*(CF$1)*(NOT(ISBLANK(FU24)))</f>
        <v>0</v>
      </c>
      <c r="CG24" s="9">
        <f>POWER(0.925,FV24-1)*CG$7*(1+(CG$8/100))*(CG$1)*(NOT(ISBLANK(FV24)))</f>
        <v>0</v>
      </c>
      <c r="CH24" s="9">
        <f>POWER(0.925,FW24-1)*CH$7*(1+(CH$8/100))*(CH$1)*(NOT(ISBLANK(FW24)))</f>
        <v>0</v>
      </c>
      <c r="CI24" s="9">
        <f>POWER(0.925,FX24-1)*CI$7*(1+(CI$8/100))*(CI$1)*(NOT(ISBLANK(FX24)))</f>
        <v>0</v>
      </c>
      <c r="CJ24" s="9">
        <f>POWER(0.925,FY24-1)*CJ$7*(1+(CJ$8/100))*(CJ$1)*(NOT(ISBLANK(FY24)))</f>
        <v>0</v>
      </c>
      <c r="CK24" s="9">
        <f>POWER(0.925,FZ24-1)*CK$7*(1+(CK$8/100))*(CK$1)*(NOT(ISBLANK(FZ24)))</f>
        <v>0</v>
      </c>
      <c r="CL24" s="9">
        <f>POWER(0.925,GA24-1)*CL$7*(1+(CL$8/100))*(CL$1)*(NOT(ISBLANK(GA24)))</f>
        <v>0</v>
      </c>
      <c r="CM24" s="9">
        <f>POWER(0.925,GB24-1)*CM$7*(1+(CM$8/100))*(CM$1)*(NOT(ISBLANK(GB24)))</f>
        <v>0</v>
      </c>
      <c r="CN24" s="9">
        <f>POWER(0.925,GC24-1)*CN$7*(1+(CN$8/100))*(CN$1)*(NOT(ISBLANK(GC24)))</f>
        <v>0</v>
      </c>
      <c r="CO24" s="9">
        <f>POWER(0.925,GD24-1)*CO$7*(1+(CO$8/100))*(CO$1)*(NOT(ISBLANK(GD24)))</f>
        <v>0</v>
      </c>
      <c r="CP24" s="9">
        <f>POWER(0.925,GE24-1)*CP$7*(1+(CP$8/100))*(CP$1)*(NOT(ISBLANK(GE24)))</f>
        <v>0</v>
      </c>
      <c r="CQ24" s="9">
        <f>POWER(0.925,GF24-1)*CQ$7*(1+(CQ$8/100))*(CQ$1)*(NOT(ISBLANK(GF24)))</f>
        <v>0</v>
      </c>
      <c r="CR24" s="9">
        <f>POWER(0.925,GG24-1)*CR$7*(1+(CR$8/100))*(CR$1)*(NOT(ISBLANK(GG24)))</f>
        <v>0</v>
      </c>
      <c r="CS24" s="9">
        <f>POWER(0.925,GH24-1)*CS$7*(1+(CS$8/100))*(CS$1)*(NOT(ISBLANK(GH24)))</f>
        <v>0</v>
      </c>
      <c r="CT24" s="9">
        <f>POWER(0.925,GI24-1)*CT$7*(1+(CT$8/100))*(CT$1)*(NOT(ISBLANK(GI24)))</f>
        <v>0</v>
      </c>
      <c r="CU24" s="9">
        <f>POWER(0.925,GJ24-1)*CU$7*(1+(CU$8/100))*(CU$1)*(NOT(ISBLANK(GJ24)))</f>
        <v>0</v>
      </c>
      <c r="CV24" s="9">
        <f>POWER(0.925,GK24-1)*CV$7*(1+(CV$8/100))*(CV$1)*(NOT(ISBLANK(GK24)))</f>
        <v>0</v>
      </c>
      <c r="CW24" s="9">
        <f>POWER(0.925,GL24-1)*CW$7*(1+(CW$8/100))*(CW$1)*(NOT(ISBLANK(GL24)))</f>
        <v>0</v>
      </c>
      <c r="CX24" s="9">
        <f>POWER(0.925,GM24-1)*CX$7*(1+(CX$8/100))*(CX$1)*(NOT(ISBLANK(GM24)))</f>
        <v>0</v>
      </c>
      <c r="CY24" s="9">
        <f>POWER(0.925,GN24-1)*CY$7*(1+(CY$8/100))*(CY$1)*(NOT(ISBLANK(GN24)))</f>
        <v>0</v>
      </c>
      <c r="CZ24" s="9">
        <f>POWER(0.925,GO24-1)*CZ$7*(1+(CZ$8/100))*(CZ$1)*(NOT(ISBLANK(GO24)))</f>
        <v>0</v>
      </c>
      <c r="DA24" s="9">
        <f>POWER(0.925,GP24-1)*DA$7*(1+(DA$8/100))*(DA$1)*(NOT(ISBLANK(GP24)))</f>
        <v>0</v>
      </c>
      <c r="DB24" s="9">
        <f>POWER(0.925,GQ24-1)*DB$7*(1+(DB$8/100))*(DB$1)*(NOT(ISBLANK(GQ24)))</f>
        <v>0</v>
      </c>
      <c r="DC24" s="9">
        <f>POWER(0.925,GR24-1)*DC$7*(1+(DC$8/100))*(DC$1)*(NOT(ISBLANK(GR24)))</f>
        <v>0</v>
      </c>
      <c r="DD24" s="9">
        <f>POWER(0.925,GS24-1)*DD$7*(1+(DD$8/100))*(DD$1)*(NOT(ISBLANK(GS24)))</f>
        <v>0</v>
      </c>
      <c r="DE24" s="9">
        <f>POWER(0.925,GT24-1)*DE$7*(1+(DE$8/100))*(DE$1)*(NOT(ISBLANK(GT24)))</f>
        <v>0</v>
      </c>
      <c r="DF24" s="9">
        <f>POWER(0.925,GU24-1)*DF$7*(1+(DF$8/100))*(DF$1)*(NOT(ISBLANK(GU24)))</f>
        <v>0</v>
      </c>
      <c r="DG24" s="9">
        <f>POWER(0.925,GV24-1)*DG$7*(1+(DG$8/100))*(DG$1)*(NOT(ISBLANK(GV24)))</f>
        <v>0</v>
      </c>
      <c r="DH24" s="9">
        <f>POWER(0.925,GW24-1)*DH$7*(1+(DH$8/100))*(DH$1)*(NOT(ISBLANK(GW24)))</f>
        <v>0</v>
      </c>
      <c r="DI24" s="9">
        <f>POWER(0.925,GX24-1)*DI$7*(1+(DI$8/100))*(DI$1)*(NOT(ISBLANK(GX24)))</f>
        <v>0</v>
      </c>
      <c r="DJ24" s="9">
        <f>POWER(0.925,GY24-1)*DJ$7*(1+(DJ$8/100))*(DJ$1)*(NOT(ISBLANK(GY24)))</f>
        <v>0</v>
      </c>
      <c r="DK24" s="9">
        <f>POWER(0.925,GZ24-1)*DK$7*(1+(DK$8/100))*(DK$1)*(NOT(ISBLANK(GZ24)))</f>
        <v>0</v>
      </c>
      <c r="DL24" s="1"/>
      <c r="DM24" s="1"/>
      <c r="DT24" s="1">
        <v>1</v>
      </c>
      <c r="ER24" s="1">
        <v>6</v>
      </c>
      <c r="FV24" s="1"/>
      <c r="FW24" s="1"/>
    </row>
    <row r="25" spans="1:180">
      <c r="A25" s="1">
        <f>A24+1</f>
        <v>16</v>
      </c>
      <c r="B25" s="8"/>
      <c r="C25" s="1">
        <f>IF(H25=H24,C24,(A25))</f>
        <v>15</v>
      </c>
      <c r="D25" s="1">
        <v>26</v>
      </c>
      <c r="E25" s="16" t="str">
        <f>IF(C25&gt;D25,CONCATENATE("↓",(C25-D25)),(IF(C25=D25,"↔",CONCATENATE("↑",(D25-C25)))))</f>
        <v>↑11</v>
      </c>
      <c r="F25" s="1" t="s">
        <v>271</v>
      </c>
      <c r="G25" s="1" t="s">
        <v>20</v>
      </c>
      <c r="H25" s="10">
        <f>SUM(K25:T25)</f>
        <v>100</v>
      </c>
      <c r="I25" s="9">
        <f>COUNTIF(V25:AH25,"&gt;0")</f>
        <v>1</v>
      </c>
      <c r="J25" s="9">
        <f>COUNTIF(AI25:CC25,"&gt;0")</f>
        <v>0</v>
      </c>
      <c r="K25" s="10">
        <f>LARGE($V25:$AH25,1)</f>
        <v>100</v>
      </c>
      <c r="L25" s="10">
        <f>LARGE($V25:$AH25,2)</f>
        <v>0</v>
      </c>
      <c r="M25" s="10">
        <f>LARGE($V25:$AH25,3)</f>
        <v>0</v>
      </c>
      <c r="N25" s="10">
        <f>LARGE($V25:$AH25,4)</f>
        <v>0</v>
      </c>
      <c r="O25" s="10">
        <f>LARGE($V25:$AH25,5)</f>
        <v>0</v>
      </c>
      <c r="P25" s="10">
        <f>LARGE($AI25:$CC25,1)</f>
        <v>0</v>
      </c>
      <c r="Q25" s="10">
        <f>LARGE($AI25:$CC25,2)</f>
        <v>0</v>
      </c>
      <c r="R25" s="10">
        <f>LARGE($AI25:$CC25,3)</f>
        <v>0</v>
      </c>
      <c r="S25" s="10">
        <f>LARGE($AI25:$CC25,4)</f>
        <v>0</v>
      </c>
      <c r="T25" s="10">
        <f>LARGE($AI25:$CC25,5)</f>
        <v>0</v>
      </c>
      <c r="U25"/>
      <c r="V25" s="9">
        <f>POWER(0.925,DL25-1)*V$7*(1+(V$8/100))*(V$1)*(NOT(ISBLANK(DL25)))</f>
        <v>0</v>
      </c>
      <c r="W25" s="9">
        <f>POWER(0.925,DL25-1)*W$7*(1+(W$8/100))*(W$1)*(NOT(ISBLANK(DL25)))</f>
        <v>0</v>
      </c>
      <c r="X25" s="9">
        <f>POWER(0.925,DM25-1)*X$7*(1+(X$8/100))*(X$1)*(NOT(ISBLANK(DM25)))</f>
        <v>0</v>
      </c>
      <c r="Y25" s="9">
        <f>POWER(0.925,DN25-1)*Y$7*(1+(Y$8/100))*(Y$1)*(NOT(ISBLANK(DN25)))</f>
        <v>0</v>
      </c>
      <c r="Z25" s="9">
        <f>POWER(0.925,DO25-1)*Z$7*(1+(Z$8/100))*(Z$1)*(NOT(ISBLANK(DO25)))</f>
        <v>0</v>
      </c>
      <c r="AA25" s="9">
        <f>POWER(0.925,DP25-1)*AA$7*(1+(AA$8/100))*(AA$1)*(NOT(ISBLANK(DP25)))</f>
        <v>0</v>
      </c>
      <c r="AB25" s="9">
        <f>POWER(0.925,DQ25-1)*AB$7*(1+(AB$8/100))*(AB$1)*(NOT(ISBLANK(DQ25)))</f>
        <v>0</v>
      </c>
      <c r="AC25" s="9">
        <f>POWER(0.925,DR25-1)*AC$7*(1+(AC$8/100))*(AC$1)*(NOT(ISBLANK(DR25)))</f>
        <v>0</v>
      </c>
      <c r="AD25" s="9">
        <f>POWER(0.925,DS25-1)*AD$7*(1+(AD$8/100))*(AD$1)*(NOT(ISBLANK(DS25)))</f>
        <v>100</v>
      </c>
      <c r="AE25" s="9">
        <f>POWER(0.925,DT25-1)*AE$7*(1+(AE$8/100))*(AE$1)*(NOT(ISBLANK(DT25)))</f>
        <v>0</v>
      </c>
      <c r="AF25" s="9">
        <f>POWER(0.925,DU25-1)*AF$7*(1+(AF$8/100))*(AF$1)*(NOT(ISBLANK(DU25)))</f>
        <v>0</v>
      </c>
      <c r="AG25" s="9">
        <f>POWER(0.925,DV25-1)*AG$7*(1+(AG$8/100))*(AG$1)*(NOT(ISBLANK(DV25)))</f>
        <v>0</v>
      </c>
      <c r="AH25" s="9">
        <f>POWER(0.925,DW25-1)*AH$7*(1+(AH$8/100))*(AH$1)*(NOT(ISBLANK(DW25)))</f>
        <v>0</v>
      </c>
      <c r="AI25" s="9">
        <f>POWER(0.925,DX25-1)*AI$7*(1+(AI$8/100))*(AI$1)*(NOT(ISBLANK(DX25)))</f>
        <v>0</v>
      </c>
      <c r="AJ25" s="9">
        <f>POWER(0.925,DY25-1)*AJ$7*(1+(AJ$8/100))*(AJ$1)*(NOT(ISBLANK(DY25)))</f>
        <v>0</v>
      </c>
      <c r="AK25" s="9">
        <f>POWER(0.925,DZ25-1)*AK$7*(1+(AK$8/100))*(AK$1)*(NOT(ISBLANK(DZ25)))</f>
        <v>0</v>
      </c>
      <c r="AL25" s="9">
        <f>POWER(0.925,EA25-1)*AL$7*(1+(AL$8/100))*(AL$1)*(NOT(ISBLANK(EA25)))</f>
        <v>0</v>
      </c>
      <c r="AM25" s="9">
        <f>POWER(0.925,EB25-1)*AM$7*(1+(AM$8/100))*(AM$1)*(NOT(ISBLANK(EB25)))</f>
        <v>0</v>
      </c>
      <c r="AN25" s="9">
        <f>POWER(0.925,EC25-1)*AN$7*(1+(AN$8/100))*(AN$1)*(NOT(ISBLANK(EC25)))</f>
        <v>0</v>
      </c>
      <c r="AO25" s="9">
        <f>POWER(0.925,ED25-1)*AO$7*(1+(AO$8/100))*(AO$1)*(NOT(ISBLANK(ED25)))</f>
        <v>0</v>
      </c>
      <c r="AP25" s="9">
        <f>POWER(0.925,EE25-1)*AP$7*(1+(AP$8/100))*(AP$1)*(NOT(ISBLANK(EE25)))</f>
        <v>0</v>
      </c>
      <c r="AQ25" s="9">
        <f>POWER(0.925,EF25-1)*AQ$7*(1+(AQ$8/100))*(AQ$1)*(NOT(ISBLANK(EF25)))</f>
        <v>0</v>
      </c>
      <c r="AR25" s="9">
        <f>POWER(0.925,EG25-1)*AR$7*(1+(AR$8/100))*(AR$1)*(NOT(ISBLANK(EG25)))</f>
        <v>0</v>
      </c>
      <c r="AS25" s="9">
        <f>POWER(0.925,EH25-1)*AS$7*(1+(AS$8/100))*(AS$1)*(NOT(ISBLANK(EH25)))</f>
        <v>0</v>
      </c>
      <c r="AT25" s="9">
        <f>POWER(0.925,EI25-1)*AT$7*(1+(AT$8/100))*(AT$1)*(NOT(ISBLANK(EI25)))</f>
        <v>0</v>
      </c>
      <c r="AU25" s="9">
        <f>POWER(0.925,EJ25-1)*AU$7*(1+(AU$8/100))*(AU$1)*(NOT(ISBLANK(EJ25)))</f>
        <v>0</v>
      </c>
      <c r="AV25" s="9">
        <f>POWER(0.925,EK25-1)*AV$7*(1+(AV$8/100))*(AV$1)*(NOT(ISBLANK(EK25)))</f>
        <v>0</v>
      </c>
      <c r="AW25" s="9">
        <f>POWER(0.925,EL25-1)*AW$7*(1+(AW$8/100))*(AW$1)*(NOT(ISBLANK(EL25)))</f>
        <v>0</v>
      </c>
      <c r="AX25" s="9">
        <f>POWER(0.925,EM25-1)*AX$7*(1+(AX$8/100))*(AX$1)*(NOT(ISBLANK(EM25)))</f>
        <v>0</v>
      </c>
      <c r="AY25" s="9">
        <f>POWER(0.925,EN25-1)*AY$7*(1+(AY$8/100))*(AY$1)*(NOT(ISBLANK(EN25)))</f>
        <v>0</v>
      </c>
      <c r="AZ25" s="9">
        <f>POWER(0.925,EO25-1)*AZ$7*(1+(AZ$8/100))*(AZ$1)*(NOT(ISBLANK(EO25)))</f>
        <v>0</v>
      </c>
      <c r="BA25" s="9">
        <f>POWER(0.925,EP25-1)*BA$7*(1+(BA$8/100))*(BA$1)*(NOT(ISBLANK(EP25)))</f>
        <v>0</v>
      </c>
      <c r="BB25" s="9">
        <f>POWER(0.925,EQ25-1)*BB$7*(1+(BB$8/100))*(BB$1)*(NOT(ISBLANK(EQ25)))</f>
        <v>0</v>
      </c>
      <c r="BC25" s="9">
        <f>POWER(0.925,ER25-1)*BC$7*(1+(BC$8/100))*(BC$1)*(NOT(ISBLANK(ER25)))</f>
        <v>0</v>
      </c>
      <c r="BD25" s="9">
        <f>POWER(0.925,ES25-1)*BD$7*(1+(BD$8/100))*(BD$1)*(NOT(ISBLANK(ES25)))</f>
        <v>0</v>
      </c>
      <c r="BE25" s="9">
        <f>POWER(0.925,ET25-1)*BE$7*(1+(BE$8/100))*(BE$1)*(NOT(ISBLANK(ET25)))</f>
        <v>0</v>
      </c>
      <c r="BF25" s="9">
        <f>POWER(0.925,EU25-1)*BF$7*(1+(BF$8/100))*(BF$1)*(NOT(ISBLANK(EU25)))</f>
        <v>0</v>
      </c>
      <c r="BG25" s="9">
        <f>POWER(0.925,EV25-1)*BG$7*(1+(BG$8/100))*(BG$1)*(NOT(ISBLANK(EV25)))</f>
        <v>0</v>
      </c>
      <c r="BH25" s="9">
        <f>POWER(0.925,EW25-1)*BH$7*(1+(BH$8/100))*(BH$1)*(NOT(ISBLANK(EW25)))</f>
        <v>0</v>
      </c>
      <c r="BI25" s="9">
        <f>POWER(0.925,EX25-1)*BI$7*(1+(BI$8/100))*(BI$1)*(NOT(ISBLANK(EX25)))</f>
        <v>0</v>
      </c>
      <c r="BJ25" s="9">
        <f>POWER(0.925,EY25-1)*BJ$7*(1+(BJ$8/100))*(BJ$1)*(NOT(ISBLANK(EY25)))</f>
        <v>0</v>
      </c>
      <c r="BK25" s="9">
        <f>POWER(0.925,EZ25-1)*BK$7*(1+(BK$8/100))*(BK$1)*(NOT(ISBLANK(EZ25)))</f>
        <v>0</v>
      </c>
      <c r="BL25" s="9">
        <f>POWER(0.925,FA25-1)*BL$7*(1+(BL$8/100))*(BL$1)*(NOT(ISBLANK(FA25)))</f>
        <v>0</v>
      </c>
      <c r="BM25" s="9">
        <f>POWER(0.925,FB25-1)*BM$7*(1+(BM$8/100))*(BM$1)*(NOT(ISBLANK(FB25)))</f>
        <v>0</v>
      </c>
      <c r="BN25" s="9">
        <f>POWER(0.925,FC25-1)*BN$7*(1+(BN$8/100))*(BN$1)*(NOT(ISBLANK(FC25)))</f>
        <v>0</v>
      </c>
      <c r="BO25" s="9">
        <f>POWER(0.925,FD25-1)*BO$7*(1+(BO$8/100))*(BO$1)*(NOT(ISBLANK(FD25)))</f>
        <v>0</v>
      </c>
      <c r="BP25" s="9">
        <f>POWER(0.925,FE25-1)*BP$7*(1+(BP$8/100))*(BP$1)*(NOT(ISBLANK(FE25)))</f>
        <v>0</v>
      </c>
      <c r="BQ25" s="9">
        <f>POWER(0.925,FF25-1)*BQ$7*(1+(BQ$8/100))*(BQ$1)*(NOT(ISBLANK(FF25)))</f>
        <v>0</v>
      </c>
      <c r="BR25" s="9">
        <f>POWER(0.925,FG25-1)*BR$7*(1+(BR$8/100))*(BR$1)*(NOT(ISBLANK(FG25)))</f>
        <v>0</v>
      </c>
      <c r="BS25" s="9">
        <f>POWER(0.925,FH25-1)*BS$7*(1+(BS$8/100))*(BS$1)*(NOT(ISBLANK(FH25)))</f>
        <v>0</v>
      </c>
      <c r="BT25" s="9">
        <f>POWER(0.925,FI25-1)*BT$7*(1+(BT$8/100))*(BT$1)*(NOT(ISBLANK(FI25)))</f>
        <v>0</v>
      </c>
      <c r="BU25" s="9">
        <f>POWER(0.925,FJ25-1)*BU$7*(1+(BU$8/100))*(BU$1)*(NOT(ISBLANK(FJ25)))</f>
        <v>0</v>
      </c>
      <c r="BV25" s="9">
        <f>POWER(0.925,FK25-1)*BV$7*(1+(BV$8/100))*(BV$1)*(NOT(ISBLANK(FK25)))</f>
        <v>0</v>
      </c>
      <c r="BW25" s="9">
        <f>POWER(0.925,FL25-1)*BW$7*(1+(BW$8/100))*(BW$1)*(NOT(ISBLANK(FL25)))</f>
        <v>0</v>
      </c>
      <c r="BX25" s="9">
        <f>POWER(0.925,FM25-1)*BX$7*(1+(BX$8/100))*(BX$1)*(NOT(ISBLANK(FM25)))</f>
        <v>0</v>
      </c>
      <c r="BY25" s="9">
        <f>POWER(0.925,FN25-1)*BY$7*(1+(BY$8/100))*(BY$1)*(NOT(ISBLANK(FN25)))</f>
        <v>0</v>
      </c>
      <c r="BZ25" s="9">
        <f>POWER(0.925,FO25-1)*BZ$7*(1+(BZ$8/100))*(BZ$1)*(NOT(ISBLANK(FO25)))</f>
        <v>0</v>
      </c>
      <c r="CA25" s="9">
        <f>POWER(0.925,FP25-1)*CA$7*(1+(CA$8/100))*(CA$1)*(NOT(ISBLANK(FP25)))</f>
        <v>0</v>
      </c>
      <c r="CB25" s="9">
        <f>POWER(0.925,FQ25-1)*CB$7*(1+(CB$8/100))*(CB$1)*(NOT(ISBLANK(FQ25)))</f>
        <v>0</v>
      </c>
      <c r="CC25" s="9">
        <f>POWER(0.925,FR25-1)*CC$7*(1+(CC$8/100))*(CC$1)*(NOT(ISBLANK(FR25)))</f>
        <v>0</v>
      </c>
      <c r="CD25" s="9">
        <f>POWER(0.925,FS25-1)*CD$7*(1+(CD$8/100))*(CD$1)*(NOT(ISBLANK(FS25)))</f>
        <v>0</v>
      </c>
      <c r="CE25" s="9">
        <f>POWER(0.925,FT25-1)*CE$7*(1+(CE$8/100))*(CE$1)*(NOT(ISBLANK(FT25)))</f>
        <v>0</v>
      </c>
      <c r="CF25" s="9">
        <f>POWER(0.925,FU25-1)*CF$7*(1+(CF$8/100))*(CF$1)*(NOT(ISBLANK(FU25)))</f>
        <v>0</v>
      </c>
      <c r="CG25" s="9">
        <f>POWER(0.925,FV25-1)*CG$7*(1+(CG$8/100))*(CG$1)*(NOT(ISBLANK(FV25)))</f>
        <v>0</v>
      </c>
      <c r="CH25" s="9">
        <f>POWER(0.925,FW25-1)*CH$7*(1+(CH$8/100))*(CH$1)*(NOT(ISBLANK(FW25)))</f>
        <v>0</v>
      </c>
      <c r="CI25" s="9">
        <f>POWER(0.925,FX25-1)*CI$7*(1+(CI$8/100))*(CI$1)*(NOT(ISBLANK(FX25)))</f>
        <v>0</v>
      </c>
      <c r="CJ25" s="9">
        <f>POWER(0.925,FY25-1)*CJ$7*(1+(CJ$8/100))*(CJ$1)*(NOT(ISBLANK(FY25)))</f>
        <v>0</v>
      </c>
      <c r="CK25" s="9">
        <f>POWER(0.925,FZ25-1)*CK$7*(1+(CK$8/100))*(CK$1)*(NOT(ISBLANK(FZ25)))</f>
        <v>0</v>
      </c>
      <c r="CL25" s="9">
        <f>POWER(0.925,GA25-1)*CL$7*(1+(CL$8/100))*(CL$1)*(NOT(ISBLANK(GA25)))</f>
        <v>0</v>
      </c>
      <c r="CM25" s="9">
        <f>POWER(0.925,GB25-1)*CM$7*(1+(CM$8/100))*(CM$1)*(NOT(ISBLANK(GB25)))</f>
        <v>0</v>
      </c>
      <c r="CN25" s="9">
        <f>POWER(0.925,GC25-1)*CN$7*(1+(CN$8/100))*(CN$1)*(NOT(ISBLANK(GC25)))</f>
        <v>0</v>
      </c>
      <c r="CO25" s="9">
        <f>POWER(0.925,GD25-1)*CO$7*(1+(CO$8/100))*(CO$1)*(NOT(ISBLANK(GD25)))</f>
        <v>0</v>
      </c>
      <c r="CP25" s="9">
        <f>POWER(0.925,GE25-1)*CP$7*(1+(CP$8/100))*(CP$1)*(NOT(ISBLANK(GE25)))</f>
        <v>0</v>
      </c>
      <c r="CQ25" s="9">
        <f>POWER(0.925,GF25-1)*CQ$7*(1+(CQ$8/100))*(CQ$1)*(NOT(ISBLANK(GF25)))</f>
        <v>0</v>
      </c>
      <c r="CR25" s="9">
        <f>POWER(0.925,GG25-1)*CR$7*(1+(CR$8/100))*(CR$1)*(NOT(ISBLANK(GG25)))</f>
        <v>0</v>
      </c>
      <c r="CS25" s="9">
        <f>POWER(0.925,GH25-1)*CS$7*(1+(CS$8/100))*(CS$1)*(NOT(ISBLANK(GH25)))</f>
        <v>0</v>
      </c>
      <c r="CT25" s="9">
        <f>POWER(0.925,GI25-1)*CT$7*(1+(CT$8/100))*(CT$1)*(NOT(ISBLANK(GI25)))</f>
        <v>0</v>
      </c>
      <c r="CU25" s="9">
        <f>POWER(0.925,GJ25-1)*CU$7*(1+(CU$8/100))*(CU$1)*(NOT(ISBLANK(GJ25)))</f>
        <v>0</v>
      </c>
      <c r="CV25" s="9">
        <f>POWER(0.925,GK25-1)*CV$7*(1+(CV$8/100))*(CV$1)*(NOT(ISBLANK(GK25)))</f>
        <v>0</v>
      </c>
      <c r="CW25" s="9">
        <f>POWER(0.925,GL25-1)*CW$7*(1+(CW$8/100))*(CW$1)*(NOT(ISBLANK(GL25)))</f>
        <v>0</v>
      </c>
      <c r="CX25" s="9">
        <f>POWER(0.925,GM25-1)*CX$7*(1+(CX$8/100))*(CX$1)*(NOT(ISBLANK(GM25)))</f>
        <v>0</v>
      </c>
      <c r="CY25" s="9">
        <f>POWER(0.925,GN25-1)*CY$7*(1+(CY$8/100))*(CY$1)*(NOT(ISBLANK(GN25)))</f>
        <v>0</v>
      </c>
      <c r="CZ25" s="9">
        <f>POWER(0.925,GO25-1)*CZ$7*(1+(CZ$8/100))*(CZ$1)*(NOT(ISBLANK(GO25)))</f>
        <v>0</v>
      </c>
      <c r="DA25" s="9">
        <f>POWER(0.925,GP25-1)*DA$7*(1+(DA$8/100))*(DA$1)*(NOT(ISBLANK(GP25)))</f>
        <v>0</v>
      </c>
      <c r="DB25" s="9">
        <f>POWER(0.925,GQ25-1)*DB$7*(1+(DB$8/100))*(DB$1)*(NOT(ISBLANK(GQ25)))</f>
        <v>0</v>
      </c>
      <c r="DC25" s="9">
        <f>POWER(0.925,GR25-1)*DC$7*(1+(DC$8/100))*(DC$1)*(NOT(ISBLANK(GR25)))</f>
        <v>0</v>
      </c>
      <c r="DD25" s="9">
        <f>POWER(0.925,GS25-1)*DD$7*(1+(DD$8/100))*(DD$1)*(NOT(ISBLANK(GS25)))</f>
        <v>0</v>
      </c>
      <c r="DE25" s="9">
        <f>POWER(0.925,GT25-1)*DE$7*(1+(DE$8/100))*(DE$1)*(NOT(ISBLANK(GT25)))</f>
        <v>0</v>
      </c>
      <c r="DF25" s="9">
        <f>POWER(0.925,GU25-1)*DF$7*(1+(DF$8/100))*(DF$1)*(NOT(ISBLANK(GU25)))</f>
        <v>0</v>
      </c>
      <c r="DG25" s="9">
        <f>POWER(0.925,GV25-1)*DG$7*(1+(DG$8/100))*(DG$1)*(NOT(ISBLANK(GV25)))</f>
        <v>0</v>
      </c>
      <c r="DH25" s="9">
        <f>POWER(0.925,GW25-1)*DH$7*(1+(DH$8/100))*(DH$1)*(NOT(ISBLANK(GW25)))</f>
        <v>0</v>
      </c>
      <c r="DI25" s="9">
        <f>POWER(0.925,GX25-1)*DI$7*(1+(DI$8/100))*(DI$1)*(NOT(ISBLANK(GX25)))</f>
        <v>0</v>
      </c>
      <c r="DJ25" s="9">
        <f>POWER(0.925,GY25-1)*DJ$7*(1+(DJ$8/100))*(DJ$1)*(NOT(ISBLANK(GY25)))</f>
        <v>0</v>
      </c>
      <c r="DK25" s="9">
        <f>POWER(0.925,GZ25-1)*DK$7*(1+(DK$8/100))*(DK$1)*(NOT(ISBLANK(GZ25)))</f>
        <v>0</v>
      </c>
      <c r="DL25" s="1"/>
      <c r="DM25" s="1"/>
      <c r="DS25" s="1">
        <v>1</v>
      </c>
      <c r="FV25" s="1"/>
      <c r="FW25" s="1"/>
    </row>
    <row r="26" spans="1:180">
      <c r="A26" s="1">
        <f>A25+1</f>
        <v>17</v>
      </c>
      <c r="B26" s="8"/>
      <c r="C26" s="1">
        <f>IF(H26=H25,C25,(A26))</f>
        <v>17</v>
      </c>
      <c r="D26" s="1">
        <v>26</v>
      </c>
      <c r="E26" s="16" t="str">
        <f>IF(C26&gt;D26,CONCATENATE("↓",(C26-D26)),(IF(C26=D26,"↔",CONCATENATE("↑",(D26-C26)))))</f>
        <v>↑9</v>
      </c>
      <c r="F26" s="1" t="s">
        <v>273</v>
      </c>
      <c r="G26" s="1" t="s">
        <v>20</v>
      </c>
      <c r="H26" s="10">
        <f>SUM(K26:T26)</f>
        <v>92.5</v>
      </c>
      <c r="I26" s="9">
        <f>COUNTIF(V26:AH26,"&gt;0")</f>
        <v>1</v>
      </c>
      <c r="J26" s="9">
        <f>COUNTIF(AI26:CC26,"&gt;0")</f>
        <v>0</v>
      </c>
      <c r="K26" s="10">
        <f>LARGE($V26:$AH26,1)</f>
        <v>92.5</v>
      </c>
      <c r="L26" s="10">
        <f>LARGE($V26:$AH26,2)</f>
        <v>0</v>
      </c>
      <c r="M26" s="10">
        <f>LARGE($V26:$AH26,3)</f>
        <v>0</v>
      </c>
      <c r="N26" s="10">
        <f>LARGE($V26:$AH26,4)</f>
        <v>0</v>
      </c>
      <c r="O26" s="10">
        <f>LARGE($V26:$AH26,5)</f>
        <v>0</v>
      </c>
      <c r="P26" s="10">
        <f>LARGE($AI26:$CC26,1)</f>
        <v>0</v>
      </c>
      <c r="Q26" s="10">
        <f>LARGE($AI26:$CC26,2)</f>
        <v>0</v>
      </c>
      <c r="R26" s="10">
        <f>LARGE($AI26:$CC26,3)</f>
        <v>0</v>
      </c>
      <c r="S26" s="10">
        <f>LARGE($AI26:$CC26,4)</f>
        <v>0</v>
      </c>
      <c r="T26" s="10">
        <f>LARGE($AI26:$CC26,5)</f>
        <v>0</v>
      </c>
      <c r="U26"/>
      <c r="V26" s="9">
        <f>POWER(0.925,DL26-1)*V$7*(1+(V$8/100))*(V$1)*(NOT(ISBLANK(DL26)))</f>
        <v>0</v>
      </c>
      <c r="W26" s="9">
        <f>POWER(0.925,DL26-1)*W$7*(1+(W$8/100))*(W$1)*(NOT(ISBLANK(DL26)))</f>
        <v>0</v>
      </c>
      <c r="X26" s="9">
        <f>POWER(0.925,DM26-1)*X$7*(1+(X$8/100))*(X$1)*(NOT(ISBLANK(DM26)))</f>
        <v>0</v>
      </c>
      <c r="Y26" s="9">
        <f>POWER(0.925,DN26-1)*Y$7*(1+(Y$8/100))*(Y$1)*(NOT(ISBLANK(DN26)))</f>
        <v>0</v>
      </c>
      <c r="Z26" s="9">
        <f>POWER(0.925,DO26-1)*Z$7*(1+(Z$8/100))*(Z$1)*(NOT(ISBLANK(DO26)))</f>
        <v>0</v>
      </c>
      <c r="AA26" s="9">
        <f>POWER(0.925,DP26-1)*AA$7*(1+(AA$8/100))*(AA$1)*(NOT(ISBLANK(DP26)))</f>
        <v>0</v>
      </c>
      <c r="AB26" s="9">
        <f>POWER(0.925,DQ26-1)*AB$7*(1+(AB$8/100))*(AB$1)*(NOT(ISBLANK(DQ26)))</f>
        <v>0</v>
      </c>
      <c r="AC26" s="9">
        <f>POWER(0.925,DR26-1)*AC$7*(1+(AC$8/100))*(AC$1)*(NOT(ISBLANK(DR26)))</f>
        <v>0</v>
      </c>
      <c r="AD26" s="9">
        <f>POWER(0.925,DS26-1)*AD$7*(1+(AD$8/100))*(AD$1)*(NOT(ISBLANK(DS26)))</f>
        <v>92.5</v>
      </c>
      <c r="AE26" s="9">
        <f>POWER(0.925,DT26-1)*AE$7*(1+(AE$8/100))*(AE$1)*(NOT(ISBLANK(DT26)))</f>
        <v>0</v>
      </c>
      <c r="AF26" s="9">
        <f>POWER(0.925,DU26-1)*AF$7*(1+(AF$8/100))*(AF$1)*(NOT(ISBLANK(DU26)))</f>
        <v>0</v>
      </c>
      <c r="AG26" s="9">
        <f>POWER(0.925,DV26-1)*AG$7*(1+(AG$8/100))*(AG$1)*(NOT(ISBLANK(DV26)))</f>
        <v>0</v>
      </c>
      <c r="AH26" s="9">
        <f>POWER(0.925,DW26-1)*AH$7*(1+(AH$8/100))*(AH$1)*(NOT(ISBLANK(DW26)))</f>
        <v>0</v>
      </c>
      <c r="AI26" s="9">
        <f>POWER(0.925,DX26-1)*AI$7*(1+(AI$8/100))*(AI$1)*(NOT(ISBLANK(DX26)))</f>
        <v>0</v>
      </c>
      <c r="AJ26" s="9">
        <f>POWER(0.925,DY26-1)*AJ$7*(1+(AJ$8/100))*(AJ$1)*(NOT(ISBLANK(DY26)))</f>
        <v>0</v>
      </c>
      <c r="AK26" s="9">
        <f>POWER(0.925,DZ26-1)*AK$7*(1+(AK$8/100))*(AK$1)*(NOT(ISBLANK(DZ26)))</f>
        <v>0</v>
      </c>
      <c r="AL26" s="9">
        <f>POWER(0.925,EA26-1)*AL$7*(1+(AL$8/100))*(AL$1)*(NOT(ISBLANK(EA26)))</f>
        <v>0</v>
      </c>
      <c r="AM26" s="9">
        <f>POWER(0.925,EB26-1)*AM$7*(1+(AM$8/100))*(AM$1)*(NOT(ISBLANK(EB26)))</f>
        <v>0</v>
      </c>
      <c r="AN26" s="9">
        <f>POWER(0.925,EC26-1)*AN$7*(1+(AN$8/100))*(AN$1)*(NOT(ISBLANK(EC26)))</f>
        <v>0</v>
      </c>
      <c r="AO26" s="9">
        <f>POWER(0.925,ED26-1)*AO$7*(1+(AO$8/100))*(AO$1)*(NOT(ISBLANK(ED26)))</f>
        <v>0</v>
      </c>
      <c r="AP26" s="9">
        <f>POWER(0.925,EE26-1)*AP$7*(1+(AP$8/100))*(AP$1)*(NOT(ISBLANK(EE26)))</f>
        <v>0</v>
      </c>
      <c r="AQ26" s="9">
        <f>POWER(0.925,EF26-1)*AQ$7*(1+(AQ$8/100))*(AQ$1)*(NOT(ISBLANK(EF26)))</f>
        <v>0</v>
      </c>
      <c r="AR26" s="9">
        <f>POWER(0.925,EG26-1)*AR$7*(1+(AR$8/100))*(AR$1)*(NOT(ISBLANK(EG26)))</f>
        <v>0</v>
      </c>
      <c r="AS26" s="9">
        <f>POWER(0.925,EH26-1)*AS$7*(1+(AS$8/100))*(AS$1)*(NOT(ISBLANK(EH26)))</f>
        <v>0</v>
      </c>
      <c r="AT26" s="9">
        <f>POWER(0.925,EI26-1)*AT$7*(1+(AT$8/100))*(AT$1)*(NOT(ISBLANK(EI26)))</f>
        <v>0</v>
      </c>
      <c r="AU26" s="9">
        <f>POWER(0.925,EJ26-1)*AU$7*(1+(AU$8/100))*(AU$1)*(NOT(ISBLANK(EJ26)))</f>
        <v>0</v>
      </c>
      <c r="AV26" s="9">
        <f>POWER(0.925,EK26-1)*AV$7*(1+(AV$8/100))*(AV$1)*(NOT(ISBLANK(EK26)))</f>
        <v>0</v>
      </c>
      <c r="AW26" s="9">
        <f>POWER(0.925,EL26-1)*AW$7*(1+(AW$8/100))*(AW$1)*(NOT(ISBLANK(EL26)))</f>
        <v>0</v>
      </c>
      <c r="AX26" s="9">
        <f>POWER(0.925,EM26-1)*AX$7*(1+(AX$8/100))*(AX$1)*(NOT(ISBLANK(EM26)))</f>
        <v>0</v>
      </c>
      <c r="AY26" s="9">
        <f>POWER(0.925,EN26-1)*AY$7*(1+(AY$8/100))*(AY$1)*(NOT(ISBLANK(EN26)))</f>
        <v>0</v>
      </c>
      <c r="AZ26" s="9">
        <f>POWER(0.925,EO26-1)*AZ$7*(1+(AZ$8/100))*(AZ$1)*(NOT(ISBLANK(EO26)))</f>
        <v>0</v>
      </c>
      <c r="BA26" s="9">
        <f>POWER(0.925,EP26-1)*BA$7*(1+(BA$8/100))*(BA$1)*(NOT(ISBLANK(EP26)))</f>
        <v>0</v>
      </c>
      <c r="BB26" s="9">
        <f>POWER(0.925,EQ26-1)*BB$7*(1+(BB$8/100))*(BB$1)*(NOT(ISBLANK(EQ26)))</f>
        <v>0</v>
      </c>
      <c r="BC26" s="9">
        <f>POWER(0.925,ER26-1)*BC$7*(1+(BC$8/100))*(BC$1)*(NOT(ISBLANK(ER26)))</f>
        <v>0</v>
      </c>
      <c r="BD26" s="9">
        <f>POWER(0.925,ES26-1)*BD$7*(1+(BD$8/100))*(BD$1)*(NOT(ISBLANK(ES26)))</f>
        <v>0</v>
      </c>
      <c r="BE26" s="9">
        <f>POWER(0.925,ET26-1)*BE$7*(1+(BE$8/100))*(BE$1)*(NOT(ISBLANK(ET26)))</f>
        <v>0</v>
      </c>
      <c r="BF26" s="9">
        <f>POWER(0.925,EU26-1)*BF$7*(1+(BF$8/100))*(BF$1)*(NOT(ISBLANK(EU26)))</f>
        <v>0</v>
      </c>
      <c r="BG26" s="9">
        <f>POWER(0.925,EV26-1)*BG$7*(1+(BG$8/100))*(BG$1)*(NOT(ISBLANK(EV26)))</f>
        <v>0</v>
      </c>
      <c r="BH26" s="9">
        <f>POWER(0.925,EW26-1)*BH$7*(1+(BH$8/100))*(BH$1)*(NOT(ISBLANK(EW26)))</f>
        <v>0</v>
      </c>
      <c r="BI26" s="9">
        <f>POWER(0.925,EX26-1)*BI$7*(1+(BI$8/100))*(BI$1)*(NOT(ISBLANK(EX26)))</f>
        <v>0</v>
      </c>
      <c r="BJ26" s="9">
        <f>POWER(0.925,EY26-1)*BJ$7*(1+(BJ$8/100))*(BJ$1)*(NOT(ISBLANK(EY26)))</f>
        <v>0</v>
      </c>
      <c r="BK26" s="9">
        <f>POWER(0.925,EZ26-1)*BK$7*(1+(BK$8/100))*(BK$1)*(NOT(ISBLANK(EZ26)))</f>
        <v>0</v>
      </c>
      <c r="BL26" s="9">
        <f>POWER(0.925,FA26-1)*BL$7*(1+(BL$8/100))*(BL$1)*(NOT(ISBLANK(FA26)))</f>
        <v>0</v>
      </c>
      <c r="BM26" s="9">
        <f>POWER(0.925,FB26-1)*BM$7*(1+(BM$8/100))*(BM$1)*(NOT(ISBLANK(FB26)))</f>
        <v>0</v>
      </c>
      <c r="BN26" s="9">
        <f>POWER(0.925,FC26-1)*BN$7*(1+(BN$8/100))*(BN$1)*(NOT(ISBLANK(FC26)))</f>
        <v>0</v>
      </c>
      <c r="BO26" s="9">
        <f>POWER(0.925,FD26-1)*BO$7*(1+(BO$8/100))*(BO$1)*(NOT(ISBLANK(FD26)))</f>
        <v>0</v>
      </c>
      <c r="BP26" s="9">
        <f>POWER(0.925,FE26-1)*BP$7*(1+(BP$8/100))*(BP$1)*(NOT(ISBLANK(FE26)))</f>
        <v>0</v>
      </c>
      <c r="BQ26" s="9">
        <f>POWER(0.925,FF26-1)*BQ$7*(1+(BQ$8/100))*(BQ$1)*(NOT(ISBLANK(FF26)))</f>
        <v>0</v>
      </c>
      <c r="BR26" s="9">
        <f>POWER(0.925,FG26-1)*BR$7*(1+(BR$8/100))*(BR$1)*(NOT(ISBLANK(FG26)))</f>
        <v>0</v>
      </c>
      <c r="BS26" s="9">
        <f>POWER(0.925,FH26-1)*BS$7*(1+(BS$8/100))*(BS$1)*(NOT(ISBLANK(FH26)))</f>
        <v>0</v>
      </c>
      <c r="BT26" s="9">
        <f>POWER(0.925,FI26-1)*BT$7*(1+(BT$8/100))*(BT$1)*(NOT(ISBLANK(FI26)))</f>
        <v>0</v>
      </c>
      <c r="BU26" s="9">
        <f>POWER(0.925,FJ26-1)*BU$7*(1+(BU$8/100))*(BU$1)*(NOT(ISBLANK(FJ26)))</f>
        <v>0</v>
      </c>
      <c r="BV26" s="9">
        <f>POWER(0.925,FK26-1)*BV$7*(1+(BV$8/100))*(BV$1)*(NOT(ISBLANK(FK26)))</f>
        <v>0</v>
      </c>
      <c r="BW26" s="9">
        <f>POWER(0.925,FL26-1)*BW$7*(1+(BW$8/100))*(BW$1)*(NOT(ISBLANK(FL26)))</f>
        <v>0</v>
      </c>
      <c r="BX26" s="9">
        <f>POWER(0.925,FM26-1)*BX$7*(1+(BX$8/100))*(BX$1)*(NOT(ISBLANK(FM26)))</f>
        <v>0</v>
      </c>
      <c r="BY26" s="9">
        <f>POWER(0.925,FN26-1)*BY$7*(1+(BY$8/100))*(BY$1)*(NOT(ISBLANK(FN26)))</f>
        <v>0</v>
      </c>
      <c r="BZ26" s="9">
        <f>POWER(0.925,FO26-1)*BZ$7*(1+(BZ$8/100))*(BZ$1)*(NOT(ISBLANK(FO26)))</f>
        <v>0</v>
      </c>
      <c r="CA26" s="9">
        <f>POWER(0.925,FP26-1)*CA$7*(1+(CA$8/100))*(CA$1)*(NOT(ISBLANK(FP26)))</f>
        <v>0</v>
      </c>
      <c r="CB26" s="9">
        <f>POWER(0.925,FQ26-1)*CB$7*(1+(CB$8/100))*(CB$1)*(NOT(ISBLANK(FQ26)))</f>
        <v>0</v>
      </c>
      <c r="CC26" s="9">
        <f>POWER(0.925,FR26-1)*CC$7*(1+(CC$8/100))*(CC$1)*(NOT(ISBLANK(FR26)))</f>
        <v>0</v>
      </c>
      <c r="CD26" s="9">
        <f>POWER(0.925,FS26-1)*CD$7*(1+(CD$8/100))*(CD$1)*(NOT(ISBLANK(FS26)))</f>
        <v>0</v>
      </c>
      <c r="CE26" s="9">
        <f>POWER(0.925,FT26-1)*CE$7*(1+(CE$8/100))*(CE$1)*(NOT(ISBLANK(FT26)))</f>
        <v>0</v>
      </c>
      <c r="CF26" s="9">
        <f>POWER(0.925,FU26-1)*CF$7*(1+(CF$8/100))*(CF$1)*(NOT(ISBLANK(FU26)))</f>
        <v>0</v>
      </c>
      <c r="CG26" s="9">
        <f>POWER(0.925,FV26-1)*CG$7*(1+(CG$8/100))*(CG$1)*(NOT(ISBLANK(FV26)))</f>
        <v>0</v>
      </c>
      <c r="CH26" s="9">
        <f>POWER(0.925,FW26-1)*CH$7*(1+(CH$8/100))*(CH$1)*(NOT(ISBLANK(FW26)))</f>
        <v>0</v>
      </c>
      <c r="CI26" s="9">
        <f>POWER(0.925,FX26-1)*CI$7*(1+(CI$8/100))*(CI$1)*(NOT(ISBLANK(FX26)))</f>
        <v>0</v>
      </c>
      <c r="CJ26" s="9">
        <f>POWER(0.925,FY26-1)*CJ$7*(1+(CJ$8/100))*(CJ$1)*(NOT(ISBLANK(FY26)))</f>
        <v>0</v>
      </c>
      <c r="CK26" s="9">
        <f>POWER(0.925,FZ26-1)*CK$7*(1+(CK$8/100))*(CK$1)*(NOT(ISBLANK(FZ26)))</f>
        <v>0</v>
      </c>
      <c r="CL26" s="9">
        <f>POWER(0.925,GA26-1)*CL$7*(1+(CL$8/100))*(CL$1)*(NOT(ISBLANK(GA26)))</f>
        <v>0</v>
      </c>
      <c r="CM26" s="9">
        <f>POWER(0.925,GB26-1)*CM$7*(1+(CM$8/100))*(CM$1)*(NOT(ISBLANK(GB26)))</f>
        <v>0</v>
      </c>
      <c r="CN26" s="9">
        <f>POWER(0.925,GC26-1)*CN$7*(1+(CN$8/100))*(CN$1)*(NOT(ISBLANK(GC26)))</f>
        <v>0</v>
      </c>
      <c r="CO26" s="9">
        <f>POWER(0.925,GD26-1)*CO$7*(1+(CO$8/100))*(CO$1)*(NOT(ISBLANK(GD26)))</f>
        <v>0</v>
      </c>
      <c r="CP26" s="9">
        <f>POWER(0.925,GE26-1)*CP$7*(1+(CP$8/100))*(CP$1)*(NOT(ISBLANK(GE26)))</f>
        <v>0</v>
      </c>
      <c r="CQ26" s="9">
        <f>POWER(0.925,GF26-1)*CQ$7*(1+(CQ$8/100))*(CQ$1)*(NOT(ISBLANK(GF26)))</f>
        <v>0</v>
      </c>
      <c r="CR26" s="9">
        <f>POWER(0.925,GG26-1)*CR$7*(1+(CR$8/100))*(CR$1)*(NOT(ISBLANK(GG26)))</f>
        <v>0</v>
      </c>
      <c r="CS26" s="9">
        <f>POWER(0.925,GH26-1)*CS$7*(1+(CS$8/100))*(CS$1)*(NOT(ISBLANK(GH26)))</f>
        <v>0</v>
      </c>
      <c r="CT26" s="9">
        <f>POWER(0.925,GI26-1)*CT$7*(1+(CT$8/100))*(CT$1)*(NOT(ISBLANK(GI26)))</f>
        <v>0</v>
      </c>
      <c r="CU26" s="9">
        <f>POWER(0.925,GJ26-1)*CU$7*(1+(CU$8/100))*(CU$1)*(NOT(ISBLANK(GJ26)))</f>
        <v>0</v>
      </c>
      <c r="CV26" s="9">
        <f>POWER(0.925,GK26-1)*CV$7*(1+(CV$8/100))*(CV$1)*(NOT(ISBLANK(GK26)))</f>
        <v>0</v>
      </c>
      <c r="CW26" s="9">
        <f>POWER(0.925,GL26-1)*CW$7*(1+(CW$8/100))*(CW$1)*(NOT(ISBLANK(GL26)))</f>
        <v>0</v>
      </c>
      <c r="CX26" s="9">
        <f>POWER(0.925,GM26-1)*CX$7*(1+(CX$8/100))*(CX$1)*(NOT(ISBLANK(GM26)))</f>
        <v>0</v>
      </c>
      <c r="CY26" s="9">
        <f>POWER(0.925,GN26-1)*CY$7*(1+(CY$8/100))*(CY$1)*(NOT(ISBLANK(GN26)))</f>
        <v>0</v>
      </c>
      <c r="CZ26" s="9">
        <f>POWER(0.925,GO26-1)*CZ$7*(1+(CZ$8/100))*(CZ$1)*(NOT(ISBLANK(GO26)))</f>
        <v>0</v>
      </c>
      <c r="DA26" s="9">
        <f>POWER(0.925,GP26-1)*DA$7*(1+(DA$8/100))*(DA$1)*(NOT(ISBLANK(GP26)))</f>
        <v>0</v>
      </c>
      <c r="DB26" s="9">
        <f>POWER(0.925,GQ26-1)*DB$7*(1+(DB$8/100))*(DB$1)*(NOT(ISBLANK(GQ26)))</f>
        <v>0</v>
      </c>
      <c r="DC26" s="9">
        <f>POWER(0.925,GR26-1)*DC$7*(1+(DC$8/100))*(DC$1)*(NOT(ISBLANK(GR26)))</f>
        <v>0</v>
      </c>
      <c r="DD26" s="9">
        <f>POWER(0.925,GS26-1)*DD$7*(1+(DD$8/100))*(DD$1)*(NOT(ISBLANK(GS26)))</f>
        <v>0</v>
      </c>
      <c r="DE26" s="9">
        <f>POWER(0.925,GT26-1)*DE$7*(1+(DE$8/100))*(DE$1)*(NOT(ISBLANK(GT26)))</f>
        <v>0</v>
      </c>
      <c r="DF26" s="9">
        <f>POWER(0.925,GU26-1)*DF$7*(1+(DF$8/100))*(DF$1)*(NOT(ISBLANK(GU26)))</f>
        <v>0</v>
      </c>
      <c r="DG26" s="9">
        <f>POWER(0.925,GV26-1)*DG$7*(1+(DG$8/100))*(DG$1)*(NOT(ISBLANK(GV26)))</f>
        <v>0</v>
      </c>
      <c r="DH26" s="9">
        <f>POWER(0.925,GW26-1)*DH$7*(1+(DH$8/100))*(DH$1)*(NOT(ISBLANK(GW26)))</f>
        <v>0</v>
      </c>
      <c r="DI26" s="9">
        <f>POWER(0.925,GX26-1)*DI$7*(1+(DI$8/100))*(DI$1)*(NOT(ISBLANK(GX26)))</f>
        <v>0</v>
      </c>
      <c r="DJ26" s="9">
        <f>POWER(0.925,GY26-1)*DJ$7*(1+(DJ$8/100))*(DJ$1)*(NOT(ISBLANK(GY26)))</f>
        <v>0</v>
      </c>
      <c r="DK26" s="9">
        <f>POWER(0.925,GZ26-1)*DK$7*(1+(DK$8/100))*(DK$1)*(NOT(ISBLANK(GZ26)))</f>
        <v>0</v>
      </c>
      <c r="DL26" s="1"/>
      <c r="DM26" s="1"/>
      <c r="DS26" s="1">
        <v>2</v>
      </c>
      <c r="FV26" s="1"/>
      <c r="FW26" s="1"/>
    </row>
    <row r="27" spans="1:180">
      <c r="A27" s="1">
        <f>A26+1</f>
        <v>18</v>
      </c>
      <c r="B27" s="8"/>
      <c r="C27" s="1">
        <f>IF(H27=H26,C26,(A27))</f>
        <v>17</v>
      </c>
      <c r="D27" s="1">
        <v>17</v>
      </c>
      <c r="E27" s="16" t="str">
        <f>IF(C27&gt;D27,CONCATENATE("↓",(C27-D27)),(IF(C27=D27,"↔",CONCATENATE("↑",(D27-C27)))))</f>
        <v>↔</v>
      </c>
      <c r="F27" s="1" t="s">
        <v>250</v>
      </c>
      <c r="G27" s="1" t="s">
        <v>248</v>
      </c>
      <c r="H27" s="10">
        <f>SUM(K27:T27)</f>
        <v>92.5</v>
      </c>
      <c r="I27" s="9">
        <f>COUNTIF(V27:AH27,"&gt;0")</f>
        <v>1</v>
      </c>
      <c r="J27" s="9">
        <f>COUNTIF(AI27:CC27,"&gt;0")</f>
        <v>0</v>
      </c>
      <c r="K27" s="10">
        <f>LARGE($V27:$AH27,1)</f>
        <v>92.5</v>
      </c>
      <c r="L27" s="10">
        <f>LARGE($V27:$AH27,2)</f>
        <v>0</v>
      </c>
      <c r="M27" s="10">
        <f>LARGE($V27:$AH27,3)</f>
        <v>0</v>
      </c>
      <c r="N27" s="10">
        <f>LARGE($V27:$AH27,4)</f>
        <v>0</v>
      </c>
      <c r="O27" s="10">
        <f>LARGE($V27:$AH27,5)</f>
        <v>0</v>
      </c>
      <c r="P27" s="10">
        <f>LARGE($AI27:$CC27,1)</f>
        <v>0</v>
      </c>
      <c r="Q27" s="10">
        <f>LARGE($AI27:$CC27,2)</f>
        <v>0</v>
      </c>
      <c r="R27" s="10">
        <f>LARGE($AI27:$CC27,3)</f>
        <v>0</v>
      </c>
      <c r="S27" s="10">
        <f>LARGE($AI27:$CC27,4)</f>
        <v>0</v>
      </c>
      <c r="T27" s="10">
        <f>LARGE($AI27:$CC27,5)</f>
        <v>0</v>
      </c>
      <c r="U27"/>
      <c r="V27" s="9">
        <f>POWER(0.925,DL27-1)*V$7*(1+(V$8/100))*(V$1)*(NOT(ISBLANK(DL27)))</f>
        <v>0</v>
      </c>
      <c r="W27" s="9">
        <f>POWER(0.925,DL27-1)*W$7*(1+(W$8/100))*(W$1)*(NOT(ISBLANK(DL27)))</f>
        <v>0</v>
      </c>
      <c r="X27" s="9">
        <f>POWER(0.925,DM27-1)*X$7*(1+(X$8/100))*(X$1)*(NOT(ISBLANK(DM27)))</f>
        <v>0</v>
      </c>
      <c r="Y27" s="9">
        <f>POWER(0.925,DN27-1)*Y$7*(1+(Y$8/100))*(Y$1)*(NOT(ISBLANK(DN27)))</f>
        <v>0</v>
      </c>
      <c r="Z27" s="9">
        <f>POWER(0.925,DO27-1)*Z$7*(1+(Z$8/100))*(Z$1)*(NOT(ISBLANK(DO27)))</f>
        <v>0</v>
      </c>
      <c r="AA27" s="9">
        <f>POWER(0.925,DP27-1)*AA$7*(1+(AA$8/100))*(AA$1)*(NOT(ISBLANK(DP27)))</f>
        <v>0</v>
      </c>
      <c r="AB27" s="9">
        <f>POWER(0.925,DQ27-1)*AB$7*(1+(AB$8/100))*(AB$1)*(NOT(ISBLANK(DQ27)))</f>
        <v>0</v>
      </c>
      <c r="AC27" s="9">
        <f>POWER(0.925,DR27-1)*AC$7*(1+(AC$8/100))*(AC$1)*(NOT(ISBLANK(DR27)))</f>
        <v>0</v>
      </c>
      <c r="AD27" s="9">
        <f>POWER(0.925,DS27-1)*AD$7*(1+(AD$8/100))*(AD$1)*(NOT(ISBLANK(DS27)))</f>
        <v>0</v>
      </c>
      <c r="AE27" s="9">
        <f>POWER(0.925,DT27-1)*AE$7*(1+(AE$8/100))*(AE$1)*(NOT(ISBLANK(DT27)))</f>
        <v>92.5</v>
      </c>
      <c r="AF27" s="9">
        <f>POWER(0.925,DU27-1)*AF$7*(1+(AF$8/100))*(AF$1)*(NOT(ISBLANK(DU27)))</f>
        <v>0</v>
      </c>
      <c r="AG27" s="9">
        <f>POWER(0.925,DV27-1)*AG$7*(1+(AG$8/100))*(AG$1)*(NOT(ISBLANK(DV27)))</f>
        <v>0</v>
      </c>
      <c r="AH27" s="9">
        <f>POWER(0.925,DW27-1)*AH$7*(1+(AH$8/100))*(AH$1)*(NOT(ISBLANK(DW27)))</f>
        <v>0</v>
      </c>
      <c r="AI27" s="9">
        <f>POWER(0.925,DX27-1)*AI$7*(1+(AI$8/100))*(AI$1)*(NOT(ISBLANK(DX27)))</f>
        <v>0</v>
      </c>
      <c r="AJ27" s="9">
        <f>POWER(0.925,DY27-1)*AJ$7*(1+(AJ$8/100))*(AJ$1)*(NOT(ISBLANK(DY27)))</f>
        <v>0</v>
      </c>
      <c r="AK27" s="9">
        <f>POWER(0.925,DZ27-1)*AK$7*(1+(AK$8/100))*(AK$1)*(NOT(ISBLANK(DZ27)))</f>
        <v>0</v>
      </c>
      <c r="AL27" s="9">
        <f>POWER(0.925,EA27-1)*AL$7*(1+(AL$8/100))*(AL$1)*(NOT(ISBLANK(EA27)))</f>
        <v>0</v>
      </c>
      <c r="AM27" s="9">
        <f>POWER(0.925,EB27-1)*AM$7*(1+(AM$8/100))*(AM$1)*(NOT(ISBLANK(EB27)))</f>
        <v>0</v>
      </c>
      <c r="AN27" s="9">
        <f>POWER(0.925,EC27-1)*AN$7*(1+(AN$8/100))*(AN$1)*(NOT(ISBLANK(EC27)))</f>
        <v>0</v>
      </c>
      <c r="AO27" s="9">
        <f>POWER(0.925,ED27-1)*AO$7*(1+(AO$8/100))*(AO$1)*(NOT(ISBLANK(ED27)))</f>
        <v>0</v>
      </c>
      <c r="AP27" s="9">
        <f>POWER(0.925,EE27-1)*AP$7*(1+(AP$8/100))*(AP$1)*(NOT(ISBLANK(EE27)))</f>
        <v>0</v>
      </c>
      <c r="AQ27" s="9">
        <f>POWER(0.925,EF27-1)*AQ$7*(1+(AQ$8/100))*(AQ$1)*(NOT(ISBLANK(EF27)))</f>
        <v>0</v>
      </c>
      <c r="AR27" s="9">
        <f>POWER(0.925,EG27-1)*AR$7*(1+(AR$8/100))*(AR$1)*(NOT(ISBLANK(EG27)))</f>
        <v>0</v>
      </c>
      <c r="AS27" s="9">
        <f>POWER(0.925,EH27-1)*AS$7*(1+(AS$8/100))*(AS$1)*(NOT(ISBLANK(EH27)))</f>
        <v>0</v>
      </c>
      <c r="AT27" s="9">
        <f>POWER(0.925,EI27-1)*AT$7*(1+(AT$8/100))*(AT$1)*(NOT(ISBLANK(EI27)))</f>
        <v>0</v>
      </c>
      <c r="AU27" s="9">
        <f>POWER(0.925,EJ27-1)*AU$7*(1+(AU$8/100))*(AU$1)*(NOT(ISBLANK(EJ27)))</f>
        <v>0</v>
      </c>
      <c r="AV27" s="9">
        <f>POWER(0.925,EK27-1)*AV$7*(1+(AV$8/100))*(AV$1)*(NOT(ISBLANK(EK27)))</f>
        <v>0</v>
      </c>
      <c r="AW27" s="9">
        <f>POWER(0.925,EL27-1)*AW$7*(1+(AW$8/100))*(AW$1)*(NOT(ISBLANK(EL27)))</f>
        <v>0</v>
      </c>
      <c r="AX27" s="9">
        <f>POWER(0.925,EM27-1)*AX$7*(1+(AX$8/100))*(AX$1)*(NOT(ISBLANK(EM27)))</f>
        <v>0</v>
      </c>
      <c r="AY27" s="9">
        <f>POWER(0.925,EN27-1)*AY$7*(1+(AY$8/100))*(AY$1)*(NOT(ISBLANK(EN27)))</f>
        <v>0</v>
      </c>
      <c r="AZ27" s="9">
        <f>POWER(0.925,EO27-1)*AZ$7*(1+(AZ$8/100))*(AZ$1)*(NOT(ISBLANK(EO27)))</f>
        <v>0</v>
      </c>
      <c r="BA27" s="9">
        <f>POWER(0.925,EP27-1)*BA$7*(1+(BA$8/100))*(BA$1)*(NOT(ISBLANK(EP27)))</f>
        <v>0</v>
      </c>
      <c r="BB27" s="9">
        <f>POWER(0.925,EQ27-1)*BB$7*(1+(BB$8/100))*(BB$1)*(NOT(ISBLANK(EQ27)))</f>
        <v>0</v>
      </c>
      <c r="BC27" s="9">
        <f>POWER(0.925,ER27-1)*BC$7*(1+(BC$8/100))*(BC$1)*(NOT(ISBLANK(ER27)))</f>
        <v>0</v>
      </c>
      <c r="BD27" s="9">
        <f>POWER(0.925,ES27-1)*BD$7*(1+(BD$8/100))*(BD$1)*(NOT(ISBLANK(ES27)))</f>
        <v>0</v>
      </c>
      <c r="BE27" s="9">
        <f>POWER(0.925,ET27-1)*BE$7*(1+(BE$8/100))*(BE$1)*(NOT(ISBLANK(ET27)))</f>
        <v>0</v>
      </c>
      <c r="BF27" s="9">
        <f>POWER(0.925,EU27-1)*BF$7*(1+(BF$8/100))*(BF$1)*(NOT(ISBLANK(EU27)))</f>
        <v>0</v>
      </c>
      <c r="BG27" s="9">
        <f>POWER(0.925,EV27-1)*BG$7*(1+(BG$8/100))*(BG$1)*(NOT(ISBLANK(EV27)))</f>
        <v>0</v>
      </c>
      <c r="BH27" s="9">
        <f>POWER(0.925,EW27-1)*BH$7*(1+(BH$8/100))*(BH$1)*(NOT(ISBLANK(EW27)))</f>
        <v>0</v>
      </c>
      <c r="BI27" s="9">
        <f>POWER(0.925,EX27-1)*BI$7*(1+(BI$8/100))*(BI$1)*(NOT(ISBLANK(EX27)))</f>
        <v>0</v>
      </c>
      <c r="BJ27" s="9">
        <f>POWER(0.925,EY27-1)*BJ$7*(1+(BJ$8/100))*(BJ$1)*(NOT(ISBLANK(EY27)))</f>
        <v>0</v>
      </c>
      <c r="BK27" s="9">
        <f>POWER(0.925,EZ27-1)*BK$7*(1+(BK$8/100))*(BK$1)*(NOT(ISBLANK(EZ27)))</f>
        <v>0</v>
      </c>
      <c r="BL27" s="9">
        <f>POWER(0.925,FA27-1)*BL$7*(1+(BL$8/100))*(BL$1)*(NOT(ISBLANK(FA27)))</f>
        <v>0</v>
      </c>
      <c r="BM27" s="9">
        <f>POWER(0.925,FB27-1)*BM$7*(1+(BM$8/100))*(BM$1)*(NOT(ISBLANK(FB27)))</f>
        <v>0</v>
      </c>
      <c r="BN27" s="9">
        <f>POWER(0.925,FC27-1)*BN$7*(1+(BN$8/100))*(BN$1)*(NOT(ISBLANK(FC27)))</f>
        <v>0</v>
      </c>
      <c r="BO27" s="9">
        <f>POWER(0.925,FD27-1)*BO$7*(1+(BO$8/100))*(BO$1)*(NOT(ISBLANK(FD27)))</f>
        <v>0</v>
      </c>
      <c r="BP27" s="9">
        <f>POWER(0.925,FE27-1)*BP$7*(1+(BP$8/100))*(BP$1)*(NOT(ISBLANK(FE27)))</f>
        <v>0</v>
      </c>
      <c r="BQ27" s="9">
        <f>POWER(0.925,FF27-1)*BQ$7*(1+(BQ$8/100))*(BQ$1)*(NOT(ISBLANK(FF27)))</f>
        <v>0</v>
      </c>
      <c r="BR27" s="9">
        <f>POWER(0.925,FG27-1)*BR$7*(1+(BR$8/100))*(BR$1)*(NOT(ISBLANK(FG27)))</f>
        <v>0</v>
      </c>
      <c r="BS27" s="9">
        <f>POWER(0.925,FH27-1)*BS$7*(1+(BS$8/100))*(BS$1)*(NOT(ISBLANK(FH27)))</f>
        <v>0</v>
      </c>
      <c r="BT27" s="9">
        <f>POWER(0.925,FI27-1)*BT$7*(1+(BT$8/100))*(BT$1)*(NOT(ISBLANK(FI27)))</f>
        <v>0</v>
      </c>
      <c r="BU27" s="9">
        <f>POWER(0.925,FJ27-1)*BU$7*(1+(BU$8/100))*(BU$1)*(NOT(ISBLANK(FJ27)))</f>
        <v>0</v>
      </c>
      <c r="BV27" s="9">
        <f>POWER(0.925,FK27-1)*BV$7*(1+(BV$8/100))*(BV$1)*(NOT(ISBLANK(FK27)))</f>
        <v>0</v>
      </c>
      <c r="BW27" s="9">
        <f>POWER(0.925,FL27-1)*BW$7*(1+(BW$8/100))*(BW$1)*(NOT(ISBLANK(FL27)))</f>
        <v>0</v>
      </c>
      <c r="BX27" s="9">
        <f>POWER(0.925,FM27-1)*BX$7*(1+(BX$8/100))*(BX$1)*(NOT(ISBLANK(FM27)))</f>
        <v>0</v>
      </c>
      <c r="BY27" s="9">
        <f>POWER(0.925,FN27-1)*BY$7*(1+(BY$8/100))*(BY$1)*(NOT(ISBLANK(FN27)))</f>
        <v>0</v>
      </c>
      <c r="BZ27" s="9">
        <f>POWER(0.925,FO27-1)*BZ$7*(1+(BZ$8/100))*(BZ$1)*(NOT(ISBLANK(FO27)))</f>
        <v>0</v>
      </c>
      <c r="CA27" s="9">
        <f>POWER(0.925,FP27-1)*CA$7*(1+(CA$8/100))*(CA$1)*(NOT(ISBLANK(FP27)))</f>
        <v>0</v>
      </c>
      <c r="CB27" s="9">
        <f>POWER(0.925,FQ27-1)*CB$7*(1+(CB$8/100))*(CB$1)*(NOT(ISBLANK(FQ27)))</f>
        <v>0</v>
      </c>
      <c r="CC27" s="9">
        <f>POWER(0.925,FR27-1)*CC$7*(1+(CC$8/100))*(CC$1)*(NOT(ISBLANK(FR27)))</f>
        <v>0</v>
      </c>
      <c r="CD27" s="9">
        <f>POWER(0.925,FS27-1)*CD$7*(1+(CD$8/100))*(CD$1)*(NOT(ISBLANK(FS27)))</f>
        <v>0</v>
      </c>
      <c r="CE27" s="9">
        <f>POWER(0.925,FT27-1)*CE$7*(1+(CE$8/100))*(CE$1)*(NOT(ISBLANK(FT27)))</f>
        <v>0</v>
      </c>
      <c r="CF27" s="9">
        <f>POWER(0.925,FU27-1)*CF$7*(1+(CF$8/100))*(CF$1)*(NOT(ISBLANK(FU27)))</f>
        <v>0</v>
      </c>
      <c r="CG27" s="9">
        <f>POWER(0.925,FV27-1)*CG$7*(1+(CG$8/100))*(CG$1)*(NOT(ISBLANK(FV27)))</f>
        <v>0</v>
      </c>
      <c r="CH27" s="9">
        <f>POWER(0.925,FW27-1)*CH$7*(1+(CH$8/100))*(CH$1)*(NOT(ISBLANK(FW27)))</f>
        <v>0</v>
      </c>
      <c r="CI27" s="9">
        <f>POWER(0.925,FX27-1)*CI$7*(1+(CI$8/100))*(CI$1)*(NOT(ISBLANK(FX27)))</f>
        <v>0</v>
      </c>
      <c r="CJ27" s="9">
        <f>POWER(0.925,FY27-1)*CJ$7*(1+(CJ$8/100))*(CJ$1)*(NOT(ISBLANK(FY27)))</f>
        <v>0</v>
      </c>
      <c r="CK27" s="9">
        <f>POWER(0.925,FZ27-1)*CK$7*(1+(CK$8/100))*(CK$1)*(NOT(ISBLANK(FZ27)))</f>
        <v>0</v>
      </c>
      <c r="CL27" s="9">
        <f>POWER(0.925,GA27-1)*CL$7*(1+(CL$8/100))*(CL$1)*(NOT(ISBLANK(GA27)))</f>
        <v>0</v>
      </c>
      <c r="CM27" s="9">
        <f>POWER(0.925,GB27-1)*CM$7*(1+(CM$8/100))*(CM$1)*(NOT(ISBLANK(GB27)))</f>
        <v>0</v>
      </c>
      <c r="CN27" s="9">
        <f>POWER(0.925,GC27-1)*CN$7*(1+(CN$8/100))*(CN$1)*(NOT(ISBLANK(GC27)))</f>
        <v>0</v>
      </c>
      <c r="CO27" s="9">
        <f>POWER(0.925,GD27-1)*CO$7*(1+(CO$8/100))*(CO$1)*(NOT(ISBLANK(GD27)))</f>
        <v>0</v>
      </c>
      <c r="CP27" s="9">
        <f>POWER(0.925,GE27-1)*CP$7*(1+(CP$8/100))*(CP$1)*(NOT(ISBLANK(GE27)))</f>
        <v>0</v>
      </c>
      <c r="CQ27" s="9">
        <f>POWER(0.925,GF27-1)*CQ$7*(1+(CQ$8/100))*(CQ$1)*(NOT(ISBLANK(GF27)))</f>
        <v>0</v>
      </c>
      <c r="CR27" s="9">
        <f>POWER(0.925,GG27-1)*CR$7*(1+(CR$8/100))*(CR$1)*(NOT(ISBLANK(GG27)))</f>
        <v>0</v>
      </c>
      <c r="CS27" s="9">
        <f>POWER(0.925,GH27-1)*CS$7*(1+(CS$8/100))*(CS$1)*(NOT(ISBLANK(GH27)))</f>
        <v>0</v>
      </c>
      <c r="CT27" s="9">
        <f>POWER(0.925,GI27-1)*CT$7*(1+(CT$8/100))*(CT$1)*(NOT(ISBLANK(GI27)))</f>
        <v>0</v>
      </c>
      <c r="CU27" s="9">
        <f>POWER(0.925,GJ27-1)*CU$7*(1+(CU$8/100))*(CU$1)*(NOT(ISBLANK(GJ27)))</f>
        <v>0</v>
      </c>
      <c r="CV27" s="9">
        <f>POWER(0.925,GK27-1)*CV$7*(1+(CV$8/100))*(CV$1)*(NOT(ISBLANK(GK27)))</f>
        <v>0</v>
      </c>
      <c r="CW27" s="9">
        <f>POWER(0.925,GL27-1)*CW$7*(1+(CW$8/100))*(CW$1)*(NOT(ISBLANK(GL27)))</f>
        <v>0</v>
      </c>
      <c r="CX27" s="9">
        <f>POWER(0.925,GM27-1)*CX$7*(1+(CX$8/100))*(CX$1)*(NOT(ISBLANK(GM27)))</f>
        <v>0</v>
      </c>
      <c r="CY27" s="9">
        <f>POWER(0.925,GN27-1)*CY$7*(1+(CY$8/100))*(CY$1)*(NOT(ISBLANK(GN27)))</f>
        <v>0</v>
      </c>
      <c r="CZ27" s="9">
        <f>POWER(0.925,GO27-1)*CZ$7*(1+(CZ$8/100))*(CZ$1)*(NOT(ISBLANK(GO27)))</f>
        <v>0</v>
      </c>
      <c r="DA27" s="9">
        <f>POWER(0.925,GP27-1)*DA$7*(1+(DA$8/100))*(DA$1)*(NOT(ISBLANK(GP27)))</f>
        <v>0</v>
      </c>
      <c r="DB27" s="9">
        <f>POWER(0.925,GQ27-1)*DB$7*(1+(DB$8/100))*(DB$1)*(NOT(ISBLANK(GQ27)))</f>
        <v>0</v>
      </c>
      <c r="DC27" s="9">
        <f>POWER(0.925,GR27-1)*DC$7*(1+(DC$8/100))*(DC$1)*(NOT(ISBLANK(GR27)))</f>
        <v>0</v>
      </c>
      <c r="DD27" s="9">
        <f>POWER(0.925,GS27-1)*DD$7*(1+(DD$8/100))*(DD$1)*(NOT(ISBLANK(GS27)))</f>
        <v>0</v>
      </c>
      <c r="DE27" s="9">
        <f>POWER(0.925,GT27-1)*DE$7*(1+(DE$8/100))*(DE$1)*(NOT(ISBLANK(GT27)))</f>
        <v>0</v>
      </c>
      <c r="DF27" s="9">
        <f>POWER(0.925,GU27-1)*DF$7*(1+(DF$8/100))*(DF$1)*(NOT(ISBLANK(GU27)))</f>
        <v>0</v>
      </c>
      <c r="DG27" s="9">
        <f>POWER(0.925,GV27-1)*DG$7*(1+(DG$8/100))*(DG$1)*(NOT(ISBLANK(GV27)))</f>
        <v>0</v>
      </c>
      <c r="DH27" s="9">
        <f>POWER(0.925,GW27-1)*DH$7*(1+(DH$8/100))*(DH$1)*(NOT(ISBLANK(GW27)))</f>
        <v>0</v>
      </c>
      <c r="DI27" s="9">
        <f>POWER(0.925,GX27-1)*DI$7*(1+(DI$8/100))*(DI$1)*(NOT(ISBLANK(GX27)))</f>
        <v>0</v>
      </c>
      <c r="DJ27" s="9">
        <f>POWER(0.925,GY27-1)*DJ$7*(1+(DJ$8/100))*(DJ$1)*(NOT(ISBLANK(GY27)))</f>
        <v>0</v>
      </c>
      <c r="DK27" s="9">
        <f>POWER(0.925,GZ27-1)*DK$7*(1+(DK$8/100))*(DK$1)*(NOT(ISBLANK(GZ27)))</f>
        <v>0</v>
      </c>
      <c r="DL27" s="1"/>
      <c r="DM27" s="1"/>
      <c r="DT27" s="1">
        <v>2</v>
      </c>
      <c r="FV27" s="1"/>
      <c r="FW27" s="1"/>
    </row>
    <row r="28" spans="1:180">
      <c r="A28" s="1">
        <f>A27+1</f>
        <v>19</v>
      </c>
      <c r="B28" s="8"/>
      <c r="C28" s="1">
        <f>IF(H28=H27,C27,(A28))</f>
        <v>19</v>
      </c>
      <c r="D28" s="1">
        <v>19</v>
      </c>
      <c r="E28" s="16" t="str">
        <f>IF(C28&gt;D28,CONCATENATE("↓",(C28-D28)),(IF(C28=D28,"↔",CONCATENATE("↑",(D28-C28)))))</f>
        <v>↔</v>
      </c>
      <c r="F28" s="1" t="s">
        <v>251</v>
      </c>
      <c r="G28" s="1" t="s">
        <v>248</v>
      </c>
      <c r="H28" s="10">
        <f>SUM(K28:T28)</f>
        <v>85.562500000000014</v>
      </c>
      <c r="I28" s="9">
        <f>COUNTIF(V28:AH28,"&gt;0")</f>
        <v>1</v>
      </c>
      <c r="J28" s="9">
        <f>COUNTIF(AI28:CC28,"&gt;0")</f>
        <v>0</v>
      </c>
      <c r="K28" s="10">
        <f>LARGE($V28:$AH28,1)</f>
        <v>85.562500000000014</v>
      </c>
      <c r="L28" s="10">
        <f>LARGE($V28:$AH28,2)</f>
        <v>0</v>
      </c>
      <c r="M28" s="10">
        <f>LARGE($V28:$AH28,3)</f>
        <v>0</v>
      </c>
      <c r="N28" s="10">
        <f>LARGE($V28:$AH28,4)</f>
        <v>0</v>
      </c>
      <c r="O28" s="10">
        <f>LARGE($V28:$AH28,5)</f>
        <v>0</v>
      </c>
      <c r="P28" s="10">
        <f>LARGE($AI28:$CC28,1)</f>
        <v>0</v>
      </c>
      <c r="Q28" s="10">
        <f>LARGE($AI28:$CC28,2)</f>
        <v>0</v>
      </c>
      <c r="R28" s="10">
        <f>LARGE($AI28:$CC28,3)</f>
        <v>0</v>
      </c>
      <c r="S28" s="10">
        <f>LARGE($AI28:$CC28,4)</f>
        <v>0</v>
      </c>
      <c r="T28" s="10">
        <f>LARGE($AI28:$CC28,5)</f>
        <v>0</v>
      </c>
      <c r="U28"/>
      <c r="V28" s="9">
        <f>POWER(0.925,DL28-1)*V$7*(1+(V$8/100))*(V$1)*(NOT(ISBLANK(DL28)))</f>
        <v>0</v>
      </c>
      <c r="W28" s="9">
        <f>POWER(0.925,DL28-1)*W$7*(1+(W$8/100))*(W$1)*(NOT(ISBLANK(DL28)))</f>
        <v>0</v>
      </c>
      <c r="X28" s="9">
        <f>POWER(0.925,DM28-1)*X$7*(1+(X$8/100))*(X$1)*(NOT(ISBLANK(DM28)))</f>
        <v>0</v>
      </c>
      <c r="Y28" s="9">
        <f>POWER(0.925,DN28-1)*Y$7*(1+(Y$8/100))*(Y$1)*(NOT(ISBLANK(DN28)))</f>
        <v>0</v>
      </c>
      <c r="Z28" s="9">
        <f>POWER(0.925,DO28-1)*Z$7*(1+(Z$8/100))*(Z$1)*(NOT(ISBLANK(DO28)))</f>
        <v>0</v>
      </c>
      <c r="AA28" s="9">
        <f>POWER(0.925,DP28-1)*AA$7*(1+(AA$8/100))*(AA$1)*(NOT(ISBLANK(DP28)))</f>
        <v>0</v>
      </c>
      <c r="AB28" s="9">
        <f>POWER(0.925,DQ28-1)*AB$7*(1+(AB$8/100))*(AB$1)*(NOT(ISBLANK(DQ28)))</f>
        <v>0</v>
      </c>
      <c r="AC28" s="9">
        <f>POWER(0.925,DR28-1)*AC$7*(1+(AC$8/100))*(AC$1)*(NOT(ISBLANK(DR28)))</f>
        <v>0</v>
      </c>
      <c r="AD28" s="9">
        <f>POWER(0.925,DS28-1)*AD$7*(1+(AD$8/100))*(AD$1)*(NOT(ISBLANK(DS28)))</f>
        <v>0</v>
      </c>
      <c r="AE28" s="9">
        <f>POWER(0.925,DT28-1)*AE$7*(1+(AE$8/100))*(AE$1)*(NOT(ISBLANK(DT28)))</f>
        <v>85.562500000000014</v>
      </c>
      <c r="AF28" s="9">
        <f>POWER(0.925,DU28-1)*AF$7*(1+(AF$8/100))*(AF$1)*(NOT(ISBLANK(DU28)))</f>
        <v>0</v>
      </c>
      <c r="AG28" s="9">
        <f>POWER(0.925,DV28-1)*AG$7*(1+(AG$8/100))*(AG$1)*(NOT(ISBLANK(DV28)))</f>
        <v>0</v>
      </c>
      <c r="AH28" s="9">
        <f>POWER(0.925,DW28-1)*AH$7*(1+(AH$8/100))*(AH$1)*(NOT(ISBLANK(DW28)))</f>
        <v>0</v>
      </c>
      <c r="AI28" s="9">
        <f>POWER(0.925,DX28-1)*AI$7*(1+(AI$8/100))*(AI$1)*(NOT(ISBLANK(DX28)))</f>
        <v>0</v>
      </c>
      <c r="AJ28" s="9">
        <f>POWER(0.925,DY28-1)*AJ$7*(1+(AJ$8/100))*(AJ$1)*(NOT(ISBLANK(DY28)))</f>
        <v>0</v>
      </c>
      <c r="AK28" s="9">
        <f>POWER(0.925,DZ28-1)*AK$7*(1+(AK$8/100))*(AK$1)*(NOT(ISBLANK(DZ28)))</f>
        <v>0</v>
      </c>
      <c r="AL28" s="9">
        <f>POWER(0.925,EA28-1)*AL$7*(1+(AL$8/100))*(AL$1)*(NOT(ISBLANK(EA28)))</f>
        <v>0</v>
      </c>
      <c r="AM28" s="9">
        <f>POWER(0.925,EB28-1)*AM$7*(1+(AM$8/100))*(AM$1)*(NOT(ISBLANK(EB28)))</f>
        <v>0</v>
      </c>
      <c r="AN28" s="9">
        <f>POWER(0.925,EC28-1)*AN$7*(1+(AN$8/100))*(AN$1)*(NOT(ISBLANK(EC28)))</f>
        <v>0</v>
      </c>
      <c r="AO28" s="9">
        <f>POWER(0.925,ED28-1)*AO$7*(1+(AO$8/100))*(AO$1)*(NOT(ISBLANK(ED28)))</f>
        <v>0</v>
      </c>
      <c r="AP28" s="9">
        <f>POWER(0.925,EE28-1)*AP$7*(1+(AP$8/100))*(AP$1)*(NOT(ISBLANK(EE28)))</f>
        <v>0</v>
      </c>
      <c r="AQ28" s="9">
        <f>POWER(0.925,EF28-1)*AQ$7*(1+(AQ$8/100))*(AQ$1)*(NOT(ISBLANK(EF28)))</f>
        <v>0</v>
      </c>
      <c r="AR28" s="9">
        <f>POWER(0.925,EG28-1)*AR$7*(1+(AR$8/100))*(AR$1)*(NOT(ISBLANK(EG28)))</f>
        <v>0</v>
      </c>
      <c r="AS28" s="9">
        <f>POWER(0.925,EH28-1)*AS$7*(1+(AS$8/100))*(AS$1)*(NOT(ISBLANK(EH28)))</f>
        <v>0</v>
      </c>
      <c r="AT28" s="9">
        <f>POWER(0.925,EI28-1)*AT$7*(1+(AT$8/100))*(AT$1)*(NOT(ISBLANK(EI28)))</f>
        <v>0</v>
      </c>
      <c r="AU28" s="9">
        <f>POWER(0.925,EJ28-1)*AU$7*(1+(AU$8/100))*(AU$1)*(NOT(ISBLANK(EJ28)))</f>
        <v>0</v>
      </c>
      <c r="AV28" s="9">
        <f>POWER(0.925,EK28-1)*AV$7*(1+(AV$8/100))*(AV$1)*(NOT(ISBLANK(EK28)))</f>
        <v>0</v>
      </c>
      <c r="AW28" s="9">
        <f>POWER(0.925,EL28-1)*AW$7*(1+(AW$8/100))*(AW$1)*(NOT(ISBLANK(EL28)))</f>
        <v>0</v>
      </c>
      <c r="AX28" s="9">
        <f>POWER(0.925,EM28-1)*AX$7*(1+(AX$8/100))*(AX$1)*(NOT(ISBLANK(EM28)))</f>
        <v>0</v>
      </c>
      <c r="AY28" s="9">
        <f>POWER(0.925,EN28-1)*AY$7*(1+(AY$8/100))*(AY$1)*(NOT(ISBLANK(EN28)))</f>
        <v>0</v>
      </c>
      <c r="AZ28" s="9">
        <f>POWER(0.925,EO28-1)*AZ$7*(1+(AZ$8/100))*(AZ$1)*(NOT(ISBLANK(EO28)))</f>
        <v>0</v>
      </c>
      <c r="BA28" s="9">
        <f>POWER(0.925,EP28-1)*BA$7*(1+(BA$8/100))*(BA$1)*(NOT(ISBLANK(EP28)))</f>
        <v>0</v>
      </c>
      <c r="BB28" s="9">
        <f>POWER(0.925,EQ28-1)*BB$7*(1+(BB$8/100))*(BB$1)*(NOT(ISBLANK(EQ28)))</f>
        <v>0</v>
      </c>
      <c r="BC28" s="9">
        <f>POWER(0.925,ER28-1)*BC$7*(1+(BC$8/100))*(BC$1)*(NOT(ISBLANK(ER28)))</f>
        <v>0</v>
      </c>
      <c r="BD28" s="9">
        <f>POWER(0.925,ES28-1)*BD$7*(1+(BD$8/100))*(BD$1)*(NOT(ISBLANK(ES28)))</f>
        <v>0</v>
      </c>
      <c r="BE28" s="9">
        <f>POWER(0.925,ET28-1)*BE$7*(1+(BE$8/100))*(BE$1)*(NOT(ISBLANK(ET28)))</f>
        <v>0</v>
      </c>
      <c r="BF28" s="9">
        <f>POWER(0.925,EU28-1)*BF$7*(1+(BF$8/100))*(BF$1)*(NOT(ISBLANK(EU28)))</f>
        <v>0</v>
      </c>
      <c r="BG28" s="9">
        <f>POWER(0.925,EV28-1)*BG$7*(1+(BG$8/100))*(BG$1)*(NOT(ISBLANK(EV28)))</f>
        <v>0</v>
      </c>
      <c r="BH28" s="9">
        <f>POWER(0.925,EW28-1)*BH$7*(1+(BH$8/100))*(BH$1)*(NOT(ISBLANK(EW28)))</f>
        <v>0</v>
      </c>
      <c r="BI28" s="9">
        <f>POWER(0.925,EX28-1)*BI$7*(1+(BI$8/100))*(BI$1)*(NOT(ISBLANK(EX28)))</f>
        <v>0</v>
      </c>
      <c r="BJ28" s="9">
        <f>POWER(0.925,EY28-1)*BJ$7*(1+(BJ$8/100))*(BJ$1)*(NOT(ISBLANK(EY28)))</f>
        <v>0</v>
      </c>
      <c r="BK28" s="9">
        <f>POWER(0.925,EZ28-1)*BK$7*(1+(BK$8/100))*(BK$1)*(NOT(ISBLANK(EZ28)))</f>
        <v>0</v>
      </c>
      <c r="BL28" s="9">
        <f>POWER(0.925,FA28-1)*BL$7*(1+(BL$8/100))*(BL$1)*(NOT(ISBLANK(FA28)))</f>
        <v>0</v>
      </c>
      <c r="BM28" s="9">
        <f>POWER(0.925,FB28-1)*BM$7*(1+(BM$8/100))*(BM$1)*(NOT(ISBLANK(FB28)))</f>
        <v>0</v>
      </c>
      <c r="BN28" s="9">
        <f>POWER(0.925,FC28-1)*BN$7*(1+(BN$8/100))*(BN$1)*(NOT(ISBLANK(FC28)))</f>
        <v>0</v>
      </c>
      <c r="BO28" s="9">
        <f>POWER(0.925,FD28-1)*BO$7*(1+(BO$8/100))*(BO$1)*(NOT(ISBLANK(FD28)))</f>
        <v>0</v>
      </c>
      <c r="BP28" s="9">
        <f>POWER(0.925,FE28-1)*BP$7*(1+(BP$8/100))*(BP$1)*(NOT(ISBLANK(FE28)))</f>
        <v>0</v>
      </c>
      <c r="BQ28" s="9">
        <f>POWER(0.925,FF28-1)*BQ$7*(1+(BQ$8/100))*(BQ$1)*(NOT(ISBLANK(FF28)))</f>
        <v>0</v>
      </c>
      <c r="BR28" s="9">
        <f>POWER(0.925,FG28-1)*BR$7*(1+(BR$8/100))*(BR$1)*(NOT(ISBLANK(FG28)))</f>
        <v>0</v>
      </c>
      <c r="BS28" s="9">
        <f>POWER(0.925,FH28-1)*BS$7*(1+(BS$8/100))*(BS$1)*(NOT(ISBLANK(FH28)))</f>
        <v>0</v>
      </c>
      <c r="BT28" s="9">
        <f>POWER(0.925,FI28-1)*BT$7*(1+(BT$8/100))*(BT$1)*(NOT(ISBLANK(FI28)))</f>
        <v>0</v>
      </c>
      <c r="BU28" s="9">
        <f>POWER(0.925,FJ28-1)*BU$7*(1+(BU$8/100))*(BU$1)*(NOT(ISBLANK(FJ28)))</f>
        <v>0</v>
      </c>
      <c r="BV28" s="9">
        <f>POWER(0.925,FK28-1)*BV$7*(1+(BV$8/100))*(BV$1)*(NOT(ISBLANK(FK28)))</f>
        <v>0</v>
      </c>
      <c r="BW28" s="9">
        <f>POWER(0.925,FL28-1)*BW$7*(1+(BW$8/100))*(BW$1)*(NOT(ISBLANK(FL28)))</f>
        <v>0</v>
      </c>
      <c r="BX28" s="9">
        <f>POWER(0.925,FM28-1)*BX$7*(1+(BX$8/100))*(BX$1)*(NOT(ISBLANK(FM28)))</f>
        <v>0</v>
      </c>
      <c r="BY28" s="9">
        <f>POWER(0.925,FN28-1)*BY$7*(1+(BY$8/100))*(BY$1)*(NOT(ISBLANK(FN28)))</f>
        <v>0</v>
      </c>
      <c r="BZ28" s="9">
        <f>POWER(0.925,FO28-1)*BZ$7*(1+(BZ$8/100))*(BZ$1)*(NOT(ISBLANK(FO28)))</f>
        <v>0</v>
      </c>
      <c r="CA28" s="9">
        <f>POWER(0.925,FP28-1)*CA$7*(1+(CA$8/100))*(CA$1)*(NOT(ISBLANK(FP28)))</f>
        <v>0</v>
      </c>
      <c r="CB28" s="9">
        <f>POWER(0.925,FQ28-1)*CB$7*(1+(CB$8/100))*(CB$1)*(NOT(ISBLANK(FQ28)))</f>
        <v>0</v>
      </c>
      <c r="CC28" s="9">
        <f>POWER(0.925,FR28-1)*CC$7*(1+(CC$8/100))*(CC$1)*(NOT(ISBLANK(FR28)))</f>
        <v>0</v>
      </c>
      <c r="CD28" s="9">
        <f>POWER(0.925,FS28-1)*CD$7*(1+(CD$8/100))*(CD$1)*(NOT(ISBLANK(FS28)))</f>
        <v>0</v>
      </c>
      <c r="CE28" s="9">
        <f>POWER(0.925,FT28-1)*CE$7*(1+(CE$8/100))*(CE$1)*(NOT(ISBLANK(FT28)))</f>
        <v>0</v>
      </c>
      <c r="CF28" s="9">
        <f>POWER(0.925,FU28-1)*CF$7*(1+(CF$8/100))*(CF$1)*(NOT(ISBLANK(FU28)))</f>
        <v>0</v>
      </c>
      <c r="CG28" s="9">
        <f>POWER(0.925,FV28-1)*CG$7*(1+(CG$8/100))*(CG$1)*(NOT(ISBLANK(FV28)))</f>
        <v>0</v>
      </c>
      <c r="CH28" s="9">
        <f>POWER(0.925,FW28-1)*CH$7*(1+(CH$8/100))*(CH$1)*(NOT(ISBLANK(FW28)))</f>
        <v>0</v>
      </c>
      <c r="CI28" s="9">
        <f>POWER(0.925,FX28-1)*CI$7*(1+(CI$8/100))*(CI$1)*(NOT(ISBLANK(FX28)))</f>
        <v>0</v>
      </c>
      <c r="CJ28" s="9">
        <f>POWER(0.925,FY28-1)*CJ$7*(1+(CJ$8/100))*(CJ$1)*(NOT(ISBLANK(FY28)))</f>
        <v>0</v>
      </c>
      <c r="CK28" s="9">
        <f>POWER(0.925,FZ28-1)*CK$7*(1+(CK$8/100))*(CK$1)*(NOT(ISBLANK(FZ28)))</f>
        <v>0</v>
      </c>
      <c r="CL28" s="9">
        <f>POWER(0.925,GA28-1)*CL$7*(1+(CL$8/100))*(CL$1)*(NOT(ISBLANK(GA28)))</f>
        <v>0</v>
      </c>
      <c r="CM28" s="9">
        <f>POWER(0.925,GB28-1)*CM$7*(1+(CM$8/100))*(CM$1)*(NOT(ISBLANK(GB28)))</f>
        <v>0</v>
      </c>
      <c r="CN28" s="9">
        <f>POWER(0.925,GC28-1)*CN$7*(1+(CN$8/100))*(CN$1)*(NOT(ISBLANK(GC28)))</f>
        <v>0</v>
      </c>
      <c r="CO28" s="9">
        <f>POWER(0.925,GD28-1)*CO$7*(1+(CO$8/100))*(CO$1)*(NOT(ISBLANK(GD28)))</f>
        <v>0</v>
      </c>
      <c r="CP28" s="9">
        <f>POWER(0.925,GE28-1)*CP$7*(1+(CP$8/100))*(CP$1)*(NOT(ISBLANK(GE28)))</f>
        <v>0</v>
      </c>
      <c r="CQ28" s="9">
        <f>POWER(0.925,GF28-1)*CQ$7*(1+(CQ$8/100))*(CQ$1)*(NOT(ISBLANK(GF28)))</f>
        <v>0</v>
      </c>
      <c r="CR28" s="9">
        <f>POWER(0.925,GG28-1)*CR$7*(1+(CR$8/100))*(CR$1)*(NOT(ISBLANK(GG28)))</f>
        <v>0</v>
      </c>
      <c r="CS28" s="9">
        <f>POWER(0.925,GH28-1)*CS$7*(1+(CS$8/100))*(CS$1)*(NOT(ISBLANK(GH28)))</f>
        <v>0</v>
      </c>
      <c r="CT28" s="9">
        <f>POWER(0.925,GI28-1)*CT$7*(1+(CT$8/100))*(CT$1)*(NOT(ISBLANK(GI28)))</f>
        <v>0</v>
      </c>
      <c r="CU28" s="9">
        <f>POWER(0.925,GJ28-1)*CU$7*(1+(CU$8/100))*(CU$1)*(NOT(ISBLANK(GJ28)))</f>
        <v>0</v>
      </c>
      <c r="CV28" s="9">
        <f>POWER(0.925,GK28-1)*CV$7*(1+(CV$8/100))*(CV$1)*(NOT(ISBLANK(GK28)))</f>
        <v>0</v>
      </c>
      <c r="CW28" s="9">
        <f>POWER(0.925,GL28-1)*CW$7*(1+(CW$8/100))*(CW$1)*(NOT(ISBLANK(GL28)))</f>
        <v>0</v>
      </c>
      <c r="CX28" s="9">
        <f>POWER(0.925,GM28-1)*CX$7*(1+(CX$8/100))*(CX$1)*(NOT(ISBLANK(GM28)))</f>
        <v>0</v>
      </c>
      <c r="CY28" s="9">
        <f>POWER(0.925,GN28-1)*CY$7*(1+(CY$8/100))*(CY$1)*(NOT(ISBLANK(GN28)))</f>
        <v>0</v>
      </c>
      <c r="CZ28" s="9">
        <f>POWER(0.925,GO28-1)*CZ$7*(1+(CZ$8/100))*(CZ$1)*(NOT(ISBLANK(GO28)))</f>
        <v>0</v>
      </c>
      <c r="DA28" s="9">
        <f>POWER(0.925,GP28-1)*DA$7*(1+(DA$8/100))*(DA$1)*(NOT(ISBLANK(GP28)))</f>
        <v>0</v>
      </c>
      <c r="DB28" s="9">
        <f>POWER(0.925,GQ28-1)*DB$7*(1+(DB$8/100))*(DB$1)*(NOT(ISBLANK(GQ28)))</f>
        <v>0</v>
      </c>
      <c r="DC28" s="9">
        <f>POWER(0.925,GR28-1)*DC$7*(1+(DC$8/100))*(DC$1)*(NOT(ISBLANK(GR28)))</f>
        <v>0</v>
      </c>
      <c r="DD28" s="9">
        <f>POWER(0.925,GS28-1)*DD$7*(1+(DD$8/100))*(DD$1)*(NOT(ISBLANK(GS28)))</f>
        <v>0</v>
      </c>
      <c r="DE28" s="9">
        <f>POWER(0.925,GT28-1)*DE$7*(1+(DE$8/100))*(DE$1)*(NOT(ISBLANK(GT28)))</f>
        <v>0</v>
      </c>
      <c r="DF28" s="9">
        <f>POWER(0.925,GU28-1)*DF$7*(1+(DF$8/100))*(DF$1)*(NOT(ISBLANK(GU28)))</f>
        <v>0</v>
      </c>
      <c r="DG28" s="9">
        <f>POWER(0.925,GV28-1)*DG$7*(1+(DG$8/100))*(DG$1)*(NOT(ISBLANK(GV28)))</f>
        <v>0</v>
      </c>
      <c r="DH28" s="9">
        <f>POWER(0.925,GW28-1)*DH$7*(1+(DH$8/100))*(DH$1)*(NOT(ISBLANK(GW28)))</f>
        <v>0</v>
      </c>
      <c r="DI28" s="9">
        <f>POWER(0.925,GX28-1)*DI$7*(1+(DI$8/100))*(DI$1)*(NOT(ISBLANK(GX28)))</f>
        <v>0</v>
      </c>
      <c r="DJ28" s="9">
        <f>POWER(0.925,GY28-1)*DJ$7*(1+(DJ$8/100))*(DJ$1)*(NOT(ISBLANK(GY28)))</f>
        <v>0</v>
      </c>
      <c r="DK28" s="9">
        <f>POWER(0.925,GZ28-1)*DK$7*(1+(DK$8/100))*(DK$1)*(NOT(ISBLANK(GZ28)))</f>
        <v>0</v>
      </c>
      <c r="DL28" s="1"/>
      <c r="DM28" s="1"/>
      <c r="DT28" s="1">
        <v>3</v>
      </c>
      <c r="FV28" s="1"/>
      <c r="FW28" s="1"/>
    </row>
    <row r="29" spans="1:180">
      <c r="A29" s="1">
        <f>A28+1</f>
        <v>20</v>
      </c>
      <c r="B29" s="8"/>
      <c r="C29" s="1">
        <f>IF(H29=H28,C28,(A29))</f>
        <v>19</v>
      </c>
      <c r="D29" s="1">
        <v>26</v>
      </c>
      <c r="E29" s="16" t="str">
        <f>IF(C29&gt;D29,CONCATENATE("↓",(C29-D29)),(IF(C29=D29,"↔",CONCATENATE("↑",(D29-C29)))))</f>
        <v>↑7</v>
      </c>
      <c r="F29" s="1" t="s">
        <v>274</v>
      </c>
      <c r="G29" s="1" t="s">
        <v>20</v>
      </c>
      <c r="H29" s="10">
        <f>SUM(K29:T29)</f>
        <v>85.562500000000014</v>
      </c>
      <c r="I29" s="9">
        <f>COUNTIF(V29:AH29,"&gt;0")</f>
        <v>1</v>
      </c>
      <c r="J29" s="9">
        <f>COUNTIF(AI29:CC29,"&gt;0")</f>
        <v>0</v>
      </c>
      <c r="K29" s="10">
        <f>LARGE($V29:$AH29,1)</f>
        <v>85.562500000000014</v>
      </c>
      <c r="L29" s="10">
        <f>LARGE($V29:$AH29,2)</f>
        <v>0</v>
      </c>
      <c r="M29" s="10">
        <f>LARGE($V29:$AH29,3)</f>
        <v>0</v>
      </c>
      <c r="N29" s="10">
        <f>LARGE($V29:$AH29,4)</f>
        <v>0</v>
      </c>
      <c r="O29" s="10">
        <f>LARGE($V29:$AH29,5)</f>
        <v>0</v>
      </c>
      <c r="P29" s="10">
        <f>LARGE($AI29:$CC29,1)</f>
        <v>0</v>
      </c>
      <c r="Q29" s="10">
        <f>LARGE($AI29:$CC29,2)</f>
        <v>0</v>
      </c>
      <c r="R29" s="10">
        <f>LARGE($AI29:$CC29,3)</f>
        <v>0</v>
      </c>
      <c r="S29" s="10">
        <f>LARGE($AI29:$CC29,4)</f>
        <v>0</v>
      </c>
      <c r="T29" s="10">
        <f>LARGE($AI29:$CC29,5)</f>
        <v>0</v>
      </c>
      <c r="U29"/>
      <c r="V29" s="9">
        <f>POWER(0.925,DL29-1)*V$7*(1+(V$8/100))*(V$1)*(NOT(ISBLANK(DL29)))</f>
        <v>0</v>
      </c>
      <c r="W29" s="9">
        <f>POWER(0.925,DL29-1)*W$7*(1+(W$8/100))*(W$1)*(NOT(ISBLANK(DL29)))</f>
        <v>0</v>
      </c>
      <c r="X29" s="9">
        <f>POWER(0.925,DM29-1)*X$7*(1+(X$8/100))*(X$1)*(NOT(ISBLANK(DM29)))</f>
        <v>0</v>
      </c>
      <c r="Y29" s="9">
        <f>POWER(0.925,DN29-1)*Y$7*(1+(Y$8/100))*(Y$1)*(NOT(ISBLANK(DN29)))</f>
        <v>0</v>
      </c>
      <c r="Z29" s="9">
        <f>POWER(0.925,DO29-1)*Z$7*(1+(Z$8/100))*(Z$1)*(NOT(ISBLANK(DO29)))</f>
        <v>0</v>
      </c>
      <c r="AA29" s="9">
        <f>POWER(0.925,DP29-1)*AA$7*(1+(AA$8/100))*(AA$1)*(NOT(ISBLANK(DP29)))</f>
        <v>0</v>
      </c>
      <c r="AB29" s="9">
        <f>POWER(0.925,DQ29-1)*AB$7*(1+(AB$8/100))*(AB$1)*(NOT(ISBLANK(DQ29)))</f>
        <v>0</v>
      </c>
      <c r="AC29" s="9">
        <f>POWER(0.925,DR29-1)*AC$7*(1+(AC$8/100))*(AC$1)*(NOT(ISBLANK(DR29)))</f>
        <v>0</v>
      </c>
      <c r="AD29" s="9">
        <f>POWER(0.925,DS29-1)*AD$7*(1+(AD$8/100))*(AD$1)*(NOT(ISBLANK(DS29)))</f>
        <v>85.562500000000014</v>
      </c>
      <c r="AE29" s="9">
        <f>POWER(0.925,DT29-1)*AE$7*(1+(AE$8/100))*(AE$1)*(NOT(ISBLANK(DT29)))</f>
        <v>0</v>
      </c>
      <c r="AF29" s="9">
        <f>POWER(0.925,DU29-1)*AF$7*(1+(AF$8/100))*(AF$1)*(NOT(ISBLANK(DU29)))</f>
        <v>0</v>
      </c>
      <c r="AG29" s="9">
        <f>POWER(0.925,DV29-1)*AG$7*(1+(AG$8/100))*(AG$1)*(NOT(ISBLANK(DV29)))</f>
        <v>0</v>
      </c>
      <c r="AH29" s="9">
        <f>POWER(0.925,DW29-1)*AH$7*(1+(AH$8/100))*(AH$1)*(NOT(ISBLANK(DW29)))</f>
        <v>0</v>
      </c>
      <c r="AI29" s="9">
        <f>POWER(0.925,DX29-1)*AI$7*(1+(AI$8/100))*(AI$1)*(NOT(ISBLANK(DX29)))</f>
        <v>0</v>
      </c>
      <c r="AJ29" s="9">
        <f>POWER(0.925,DY29-1)*AJ$7*(1+(AJ$8/100))*(AJ$1)*(NOT(ISBLANK(DY29)))</f>
        <v>0</v>
      </c>
      <c r="AK29" s="9">
        <f>POWER(0.925,DZ29-1)*AK$7*(1+(AK$8/100))*(AK$1)*(NOT(ISBLANK(DZ29)))</f>
        <v>0</v>
      </c>
      <c r="AL29" s="9">
        <f>POWER(0.925,EA29-1)*AL$7*(1+(AL$8/100))*(AL$1)*(NOT(ISBLANK(EA29)))</f>
        <v>0</v>
      </c>
      <c r="AM29" s="9">
        <f>POWER(0.925,EB29-1)*AM$7*(1+(AM$8/100))*(AM$1)*(NOT(ISBLANK(EB29)))</f>
        <v>0</v>
      </c>
      <c r="AN29" s="9">
        <f>POWER(0.925,EC29-1)*AN$7*(1+(AN$8/100))*(AN$1)*(NOT(ISBLANK(EC29)))</f>
        <v>0</v>
      </c>
      <c r="AO29" s="9">
        <f>POWER(0.925,ED29-1)*AO$7*(1+(AO$8/100))*(AO$1)*(NOT(ISBLANK(ED29)))</f>
        <v>0</v>
      </c>
      <c r="AP29" s="9">
        <f>POWER(0.925,EE29-1)*AP$7*(1+(AP$8/100))*(AP$1)*(NOT(ISBLANK(EE29)))</f>
        <v>0</v>
      </c>
      <c r="AQ29" s="9">
        <f>POWER(0.925,EF29-1)*AQ$7*(1+(AQ$8/100))*(AQ$1)*(NOT(ISBLANK(EF29)))</f>
        <v>0</v>
      </c>
      <c r="AR29" s="9">
        <f>POWER(0.925,EG29-1)*AR$7*(1+(AR$8/100))*(AR$1)*(NOT(ISBLANK(EG29)))</f>
        <v>0</v>
      </c>
      <c r="AS29" s="9">
        <f>POWER(0.925,EH29-1)*AS$7*(1+(AS$8/100))*(AS$1)*(NOT(ISBLANK(EH29)))</f>
        <v>0</v>
      </c>
      <c r="AT29" s="9">
        <f>POWER(0.925,EI29-1)*AT$7*(1+(AT$8/100))*(AT$1)*(NOT(ISBLANK(EI29)))</f>
        <v>0</v>
      </c>
      <c r="AU29" s="9">
        <f>POWER(0.925,EJ29-1)*AU$7*(1+(AU$8/100))*(AU$1)*(NOT(ISBLANK(EJ29)))</f>
        <v>0</v>
      </c>
      <c r="AV29" s="9">
        <f>POWER(0.925,EK29-1)*AV$7*(1+(AV$8/100))*(AV$1)*(NOT(ISBLANK(EK29)))</f>
        <v>0</v>
      </c>
      <c r="AW29" s="9">
        <f>POWER(0.925,EL29-1)*AW$7*(1+(AW$8/100))*(AW$1)*(NOT(ISBLANK(EL29)))</f>
        <v>0</v>
      </c>
      <c r="AX29" s="9">
        <f>POWER(0.925,EM29-1)*AX$7*(1+(AX$8/100))*(AX$1)*(NOT(ISBLANK(EM29)))</f>
        <v>0</v>
      </c>
      <c r="AY29" s="9">
        <f>POWER(0.925,EN29-1)*AY$7*(1+(AY$8/100))*(AY$1)*(NOT(ISBLANK(EN29)))</f>
        <v>0</v>
      </c>
      <c r="AZ29" s="9">
        <f>POWER(0.925,EO29-1)*AZ$7*(1+(AZ$8/100))*(AZ$1)*(NOT(ISBLANK(EO29)))</f>
        <v>0</v>
      </c>
      <c r="BA29" s="9">
        <f>POWER(0.925,EP29-1)*BA$7*(1+(BA$8/100))*(BA$1)*(NOT(ISBLANK(EP29)))</f>
        <v>0</v>
      </c>
      <c r="BB29" s="9">
        <f>POWER(0.925,EQ29-1)*BB$7*(1+(BB$8/100))*(BB$1)*(NOT(ISBLANK(EQ29)))</f>
        <v>0</v>
      </c>
      <c r="BC29" s="9">
        <f>POWER(0.925,ER29-1)*BC$7*(1+(BC$8/100))*(BC$1)*(NOT(ISBLANK(ER29)))</f>
        <v>0</v>
      </c>
      <c r="BD29" s="9">
        <f>POWER(0.925,ES29-1)*BD$7*(1+(BD$8/100))*(BD$1)*(NOT(ISBLANK(ES29)))</f>
        <v>0</v>
      </c>
      <c r="BE29" s="9">
        <f>POWER(0.925,ET29-1)*BE$7*(1+(BE$8/100))*(BE$1)*(NOT(ISBLANK(ET29)))</f>
        <v>0</v>
      </c>
      <c r="BF29" s="9">
        <f>POWER(0.925,EU29-1)*BF$7*(1+(BF$8/100))*(BF$1)*(NOT(ISBLANK(EU29)))</f>
        <v>0</v>
      </c>
      <c r="BG29" s="9">
        <f>POWER(0.925,EV29-1)*BG$7*(1+(BG$8/100))*(BG$1)*(NOT(ISBLANK(EV29)))</f>
        <v>0</v>
      </c>
      <c r="BH29" s="9">
        <f>POWER(0.925,EW29-1)*BH$7*(1+(BH$8/100))*(BH$1)*(NOT(ISBLANK(EW29)))</f>
        <v>0</v>
      </c>
      <c r="BI29" s="9">
        <f>POWER(0.925,EX29-1)*BI$7*(1+(BI$8/100))*(BI$1)*(NOT(ISBLANK(EX29)))</f>
        <v>0</v>
      </c>
      <c r="BJ29" s="9">
        <f>POWER(0.925,EY29-1)*BJ$7*(1+(BJ$8/100))*(BJ$1)*(NOT(ISBLANK(EY29)))</f>
        <v>0</v>
      </c>
      <c r="BK29" s="9">
        <f>POWER(0.925,EZ29-1)*BK$7*(1+(BK$8/100))*(BK$1)*(NOT(ISBLANK(EZ29)))</f>
        <v>0</v>
      </c>
      <c r="BL29" s="9">
        <f>POWER(0.925,FA29-1)*BL$7*(1+(BL$8/100))*(BL$1)*(NOT(ISBLANK(FA29)))</f>
        <v>0</v>
      </c>
      <c r="BM29" s="9">
        <f>POWER(0.925,FB29-1)*BM$7*(1+(BM$8/100))*(BM$1)*(NOT(ISBLANK(FB29)))</f>
        <v>0</v>
      </c>
      <c r="BN29" s="9">
        <f>POWER(0.925,FC29-1)*BN$7*(1+(BN$8/100))*(BN$1)*(NOT(ISBLANK(FC29)))</f>
        <v>0</v>
      </c>
      <c r="BO29" s="9">
        <f>POWER(0.925,FD29-1)*BO$7*(1+(BO$8/100))*(BO$1)*(NOT(ISBLANK(FD29)))</f>
        <v>0</v>
      </c>
      <c r="BP29" s="9">
        <f>POWER(0.925,FE29-1)*BP$7*(1+(BP$8/100))*(BP$1)*(NOT(ISBLANK(FE29)))</f>
        <v>0</v>
      </c>
      <c r="BQ29" s="9">
        <f>POWER(0.925,FF29-1)*BQ$7*(1+(BQ$8/100))*(BQ$1)*(NOT(ISBLANK(FF29)))</f>
        <v>0</v>
      </c>
      <c r="BR29" s="9">
        <f>POWER(0.925,FG29-1)*BR$7*(1+(BR$8/100))*(BR$1)*(NOT(ISBLANK(FG29)))</f>
        <v>0</v>
      </c>
      <c r="BS29" s="9">
        <f>POWER(0.925,FH29-1)*BS$7*(1+(BS$8/100))*(BS$1)*(NOT(ISBLANK(FH29)))</f>
        <v>0</v>
      </c>
      <c r="BT29" s="9">
        <f>POWER(0.925,FI29-1)*BT$7*(1+(BT$8/100))*(BT$1)*(NOT(ISBLANK(FI29)))</f>
        <v>0</v>
      </c>
      <c r="BU29" s="9">
        <f>POWER(0.925,FJ29-1)*BU$7*(1+(BU$8/100))*(BU$1)*(NOT(ISBLANK(FJ29)))</f>
        <v>0</v>
      </c>
      <c r="BV29" s="9">
        <f>POWER(0.925,FK29-1)*BV$7*(1+(BV$8/100))*(BV$1)*(NOT(ISBLANK(FK29)))</f>
        <v>0</v>
      </c>
      <c r="BW29" s="9">
        <f>POWER(0.925,FL29-1)*BW$7*(1+(BW$8/100))*(BW$1)*(NOT(ISBLANK(FL29)))</f>
        <v>0</v>
      </c>
      <c r="BX29" s="9">
        <f>POWER(0.925,FM29-1)*BX$7*(1+(BX$8/100))*(BX$1)*(NOT(ISBLANK(FM29)))</f>
        <v>0</v>
      </c>
      <c r="BY29" s="9">
        <f>POWER(0.925,FN29-1)*BY$7*(1+(BY$8/100))*(BY$1)*(NOT(ISBLANK(FN29)))</f>
        <v>0</v>
      </c>
      <c r="BZ29" s="9">
        <f>POWER(0.925,FO29-1)*BZ$7*(1+(BZ$8/100))*(BZ$1)*(NOT(ISBLANK(FO29)))</f>
        <v>0</v>
      </c>
      <c r="CA29" s="9">
        <f>POWER(0.925,FP29-1)*CA$7*(1+(CA$8/100))*(CA$1)*(NOT(ISBLANK(FP29)))</f>
        <v>0</v>
      </c>
      <c r="CB29" s="9">
        <f>POWER(0.925,FQ29-1)*CB$7*(1+(CB$8/100))*(CB$1)*(NOT(ISBLANK(FQ29)))</f>
        <v>0</v>
      </c>
      <c r="CC29" s="9">
        <f>POWER(0.925,FR29-1)*CC$7*(1+(CC$8/100))*(CC$1)*(NOT(ISBLANK(FR29)))</f>
        <v>0</v>
      </c>
      <c r="CD29" s="9">
        <f>POWER(0.925,FS29-1)*CD$7*(1+(CD$8/100))*(CD$1)*(NOT(ISBLANK(FS29)))</f>
        <v>0</v>
      </c>
      <c r="CE29" s="9">
        <f>POWER(0.925,FT29-1)*CE$7*(1+(CE$8/100))*(CE$1)*(NOT(ISBLANK(FT29)))</f>
        <v>0</v>
      </c>
      <c r="CF29" s="9">
        <f>POWER(0.925,FU29-1)*CF$7*(1+(CF$8/100))*(CF$1)*(NOT(ISBLANK(FU29)))</f>
        <v>0</v>
      </c>
      <c r="CG29" s="9">
        <f>POWER(0.925,FV29-1)*CG$7*(1+(CG$8/100))*(CG$1)*(NOT(ISBLANK(FV29)))</f>
        <v>0</v>
      </c>
      <c r="CH29" s="9">
        <f>POWER(0.925,FW29-1)*CH$7*(1+(CH$8/100))*(CH$1)*(NOT(ISBLANK(FW29)))</f>
        <v>0</v>
      </c>
      <c r="CI29" s="9">
        <f>POWER(0.925,FX29-1)*CI$7*(1+(CI$8/100))*(CI$1)*(NOT(ISBLANK(FX29)))</f>
        <v>0</v>
      </c>
      <c r="CJ29" s="9">
        <f>POWER(0.925,FY29-1)*CJ$7*(1+(CJ$8/100))*(CJ$1)*(NOT(ISBLANK(FY29)))</f>
        <v>0</v>
      </c>
      <c r="CK29" s="9">
        <f>POWER(0.925,FZ29-1)*CK$7*(1+(CK$8/100))*(CK$1)*(NOT(ISBLANK(FZ29)))</f>
        <v>0</v>
      </c>
      <c r="CL29" s="9">
        <f>POWER(0.925,GA29-1)*CL$7*(1+(CL$8/100))*(CL$1)*(NOT(ISBLANK(GA29)))</f>
        <v>0</v>
      </c>
      <c r="CM29" s="9">
        <f>POWER(0.925,GB29-1)*CM$7*(1+(CM$8/100))*(CM$1)*(NOT(ISBLANK(GB29)))</f>
        <v>0</v>
      </c>
      <c r="CN29" s="9">
        <f>POWER(0.925,GC29-1)*CN$7*(1+(CN$8/100))*(CN$1)*(NOT(ISBLANK(GC29)))</f>
        <v>0</v>
      </c>
      <c r="CO29" s="9">
        <f>POWER(0.925,GD29-1)*CO$7*(1+(CO$8/100))*(CO$1)*(NOT(ISBLANK(GD29)))</f>
        <v>0</v>
      </c>
      <c r="CP29" s="9">
        <f>POWER(0.925,GE29-1)*CP$7*(1+(CP$8/100))*(CP$1)*(NOT(ISBLANK(GE29)))</f>
        <v>0</v>
      </c>
      <c r="CQ29" s="9">
        <f>POWER(0.925,GF29-1)*CQ$7*(1+(CQ$8/100))*(CQ$1)*(NOT(ISBLANK(GF29)))</f>
        <v>0</v>
      </c>
      <c r="CR29" s="9">
        <f>POWER(0.925,GG29-1)*CR$7*(1+(CR$8/100))*(CR$1)*(NOT(ISBLANK(GG29)))</f>
        <v>0</v>
      </c>
      <c r="CS29" s="9">
        <f>POWER(0.925,GH29-1)*CS$7*(1+(CS$8/100))*(CS$1)*(NOT(ISBLANK(GH29)))</f>
        <v>0</v>
      </c>
      <c r="CT29" s="9">
        <f>POWER(0.925,GI29-1)*CT$7*(1+(CT$8/100))*(CT$1)*(NOT(ISBLANK(GI29)))</f>
        <v>0</v>
      </c>
      <c r="CU29" s="9">
        <f>POWER(0.925,GJ29-1)*CU$7*(1+(CU$8/100))*(CU$1)*(NOT(ISBLANK(GJ29)))</f>
        <v>0</v>
      </c>
      <c r="CV29" s="9">
        <f>POWER(0.925,GK29-1)*CV$7*(1+(CV$8/100))*(CV$1)*(NOT(ISBLANK(GK29)))</f>
        <v>0</v>
      </c>
      <c r="CW29" s="9">
        <f>POWER(0.925,GL29-1)*CW$7*(1+(CW$8/100))*(CW$1)*(NOT(ISBLANK(GL29)))</f>
        <v>0</v>
      </c>
      <c r="CX29" s="9">
        <f>POWER(0.925,GM29-1)*CX$7*(1+(CX$8/100))*(CX$1)*(NOT(ISBLANK(GM29)))</f>
        <v>0</v>
      </c>
      <c r="CY29" s="9">
        <f>POWER(0.925,GN29-1)*CY$7*(1+(CY$8/100))*(CY$1)*(NOT(ISBLANK(GN29)))</f>
        <v>0</v>
      </c>
      <c r="CZ29" s="9">
        <f>POWER(0.925,GO29-1)*CZ$7*(1+(CZ$8/100))*(CZ$1)*(NOT(ISBLANK(GO29)))</f>
        <v>0</v>
      </c>
      <c r="DA29" s="9">
        <f>POWER(0.925,GP29-1)*DA$7*(1+(DA$8/100))*(DA$1)*(NOT(ISBLANK(GP29)))</f>
        <v>0</v>
      </c>
      <c r="DB29" s="9">
        <f>POWER(0.925,GQ29-1)*DB$7*(1+(DB$8/100))*(DB$1)*(NOT(ISBLANK(GQ29)))</f>
        <v>0</v>
      </c>
      <c r="DC29" s="9">
        <f>POWER(0.925,GR29-1)*DC$7*(1+(DC$8/100))*(DC$1)*(NOT(ISBLANK(GR29)))</f>
        <v>0</v>
      </c>
      <c r="DD29" s="9">
        <f>POWER(0.925,GS29-1)*DD$7*(1+(DD$8/100))*(DD$1)*(NOT(ISBLANK(GS29)))</f>
        <v>0</v>
      </c>
      <c r="DE29" s="9">
        <f>POWER(0.925,GT29-1)*DE$7*(1+(DE$8/100))*(DE$1)*(NOT(ISBLANK(GT29)))</f>
        <v>0</v>
      </c>
      <c r="DF29" s="9">
        <f>POWER(0.925,GU29-1)*DF$7*(1+(DF$8/100))*(DF$1)*(NOT(ISBLANK(GU29)))</f>
        <v>0</v>
      </c>
      <c r="DG29" s="9">
        <f>POWER(0.925,GV29-1)*DG$7*(1+(DG$8/100))*(DG$1)*(NOT(ISBLANK(GV29)))</f>
        <v>0</v>
      </c>
      <c r="DH29" s="9">
        <f>POWER(0.925,GW29-1)*DH$7*(1+(DH$8/100))*(DH$1)*(NOT(ISBLANK(GW29)))</f>
        <v>0</v>
      </c>
      <c r="DI29" s="9">
        <f>POWER(0.925,GX29-1)*DI$7*(1+(DI$8/100))*(DI$1)*(NOT(ISBLANK(GX29)))</f>
        <v>0</v>
      </c>
      <c r="DJ29" s="9">
        <f>POWER(0.925,GY29-1)*DJ$7*(1+(DJ$8/100))*(DJ$1)*(NOT(ISBLANK(GY29)))</f>
        <v>0</v>
      </c>
      <c r="DK29" s="9">
        <f>POWER(0.925,GZ29-1)*DK$7*(1+(DK$8/100))*(DK$1)*(NOT(ISBLANK(GZ29)))</f>
        <v>0</v>
      </c>
      <c r="DL29" s="1"/>
      <c r="DM29" s="1"/>
      <c r="DS29" s="1">
        <v>3</v>
      </c>
      <c r="FV29" s="1"/>
      <c r="FW29" s="1"/>
    </row>
    <row r="30" spans="1:180">
      <c r="A30" s="1">
        <f>A29+1</f>
        <v>21</v>
      </c>
      <c r="B30" s="8"/>
      <c r="C30" s="1">
        <f>IF(H30=H29,C29,(A30))</f>
        <v>21</v>
      </c>
      <c r="D30" s="1">
        <v>22</v>
      </c>
      <c r="E30" s="16" t="str">
        <f>IF(C30&gt;D30,CONCATENATE("↓",(C30-D30)),(IF(C30=D30,"↔",CONCATENATE("↑",(D30-C30)))))</f>
        <v>↑1</v>
      </c>
      <c r="F30" s="1" t="s">
        <v>212</v>
      </c>
      <c r="G30" s="1" t="s">
        <v>15</v>
      </c>
      <c r="H30" s="10">
        <f>SUM(K30:T30)</f>
        <v>63.197807061210945</v>
      </c>
      <c r="I30" s="9">
        <f>COUNTIF(V30:AH30,"&gt;0")</f>
        <v>0</v>
      </c>
      <c r="J30" s="9">
        <f>COUNTIF(AI30:CC30,"&gt;0")</f>
        <v>1</v>
      </c>
      <c r="K30" s="10">
        <f>LARGE($V30:$AH30,1)</f>
        <v>0</v>
      </c>
      <c r="L30" s="10">
        <f>LARGE($V30:$AH30,2)</f>
        <v>0</v>
      </c>
      <c r="M30" s="10">
        <f>LARGE($V30:$AH30,3)</f>
        <v>0</v>
      </c>
      <c r="N30" s="10">
        <f>LARGE($V30:$AH30,4)</f>
        <v>0</v>
      </c>
      <c r="O30" s="10">
        <f>LARGE($V30:$AH30,5)</f>
        <v>0</v>
      </c>
      <c r="P30" s="10">
        <f>LARGE($AI30:$CC30,1)</f>
        <v>63.197807061210945</v>
      </c>
      <c r="Q30" s="10">
        <f>LARGE($AI30:$CC30,2)</f>
        <v>0</v>
      </c>
      <c r="R30" s="10">
        <f>LARGE($AI30:$CC30,3)</f>
        <v>0</v>
      </c>
      <c r="S30" s="10">
        <f>LARGE($AI30:$CC30,4)</f>
        <v>0</v>
      </c>
      <c r="T30" s="10">
        <f>LARGE($AI30:$CC30,5)</f>
        <v>0</v>
      </c>
      <c r="U30"/>
      <c r="V30" s="9">
        <f>POWER(0.925,DL30-1)*V$7*(1+(V$8/100))*(V$1)*(NOT(ISBLANK(DL30)))</f>
        <v>0</v>
      </c>
      <c r="W30" s="9">
        <f>POWER(0.925,DL30-1)*W$7*(1+(W$8/100))*(W$1)*(NOT(ISBLANK(DL30)))</f>
        <v>0</v>
      </c>
      <c r="X30" s="9">
        <f>POWER(0.925,DM30-1)*X$7*(1+(X$8/100))*(X$1)*(NOT(ISBLANK(DM30)))</f>
        <v>0</v>
      </c>
      <c r="Y30" s="9">
        <f>POWER(0.925,DN30-1)*Y$7*(1+(Y$8/100))*(Y$1)*(NOT(ISBLANK(DN30)))</f>
        <v>0</v>
      </c>
      <c r="Z30" s="9">
        <f>POWER(0.925,DO30-1)*Z$7*(1+(Z$8/100))*(Z$1)*(NOT(ISBLANK(DO30)))</f>
        <v>0</v>
      </c>
      <c r="AA30" s="9">
        <f>POWER(0.925,DP30-1)*AA$7*(1+(AA$8/100))*(AA$1)*(NOT(ISBLANK(DP30)))</f>
        <v>0</v>
      </c>
      <c r="AB30" s="9">
        <f>POWER(0.925,DQ30-1)*AB$7*(1+(AB$8/100))*(AB$1)*(NOT(ISBLANK(DQ30)))</f>
        <v>0</v>
      </c>
      <c r="AC30" s="9">
        <f>POWER(0.925,DR30-1)*AC$7*(1+(AC$8/100))*(AC$1)*(NOT(ISBLANK(DR30)))</f>
        <v>0</v>
      </c>
      <c r="AD30" s="9">
        <f>POWER(0.925,DS30-1)*AD$7*(1+(AD$8/100))*(AD$1)*(NOT(ISBLANK(DS30)))</f>
        <v>0</v>
      </c>
      <c r="AE30" s="9">
        <f>POWER(0.925,DT30-1)*AE$7*(1+(AE$8/100))*(AE$1)*(NOT(ISBLANK(DT30)))</f>
        <v>0</v>
      </c>
      <c r="AF30" s="9">
        <f>POWER(0.925,DU30-1)*AF$7*(1+(AF$8/100))*(AF$1)*(NOT(ISBLANK(DU30)))</f>
        <v>0</v>
      </c>
      <c r="AG30" s="9">
        <f>POWER(0.925,DV30-1)*AG$7*(1+(AG$8/100))*(AG$1)*(NOT(ISBLANK(DV30)))</f>
        <v>0</v>
      </c>
      <c r="AH30" s="9">
        <f>POWER(0.925,DW30-1)*AH$7*(1+(AH$8/100))*(AH$1)*(NOT(ISBLANK(DW30)))</f>
        <v>0</v>
      </c>
      <c r="AI30" s="9">
        <f>POWER(0.925,DX30-1)*AI$7*(1+(AI$8/100))*(AI$1)*(NOT(ISBLANK(DX30)))</f>
        <v>0</v>
      </c>
      <c r="AJ30" s="9">
        <f>POWER(0.925,DY30-1)*AJ$7*(1+(AJ$8/100))*(AJ$1)*(NOT(ISBLANK(DY30)))</f>
        <v>0</v>
      </c>
      <c r="AK30" s="9">
        <f>POWER(0.925,DZ30-1)*AK$7*(1+(AK$8/100))*(AK$1)*(NOT(ISBLANK(DZ30)))</f>
        <v>0</v>
      </c>
      <c r="AL30" s="9">
        <f>POWER(0.925,EA30-1)*AL$7*(1+(AL$8/100))*(AL$1)*(NOT(ISBLANK(EA30)))</f>
        <v>0</v>
      </c>
      <c r="AM30" s="9">
        <f>POWER(0.925,EB30-1)*AM$7*(1+(AM$8/100))*(AM$1)*(NOT(ISBLANK(EB30)))</f>
        <v>63.197807061210945</v>
      </c>
      <c r="AN30" s="9">
        <f>POWER(0.925,EC30-1)*AN$7*(1+(AN$8/100))*(AN$1)*(NOT(ISBLANK(EC30)))</f>
        <v>0</v>
      </c>
      <c r="AO30" s="9">
        <f>POWER(0.925,ED30-1)*AO$7*(1+(AO$8/100))*(AO$1)*(NOT(ISBLANK(ED30)))</f>
        <v>0</v>
      </c>
      <c r="AP30" s="9">
        <f>POWER(0.925,EE30-1)*AP$7*(1+(AP$8/100))*(AP$1)*(NOT(ISBLANK(EE30)))</f>
        <v>0</v>
      </c>
      <c r="AQ30" s="9">
        <f>POWER(0.925,EF30-1)*AQ$7*(1+(AQ$8/100))*(AQ$1)*(NOT(ISBLANK(EF30)))</f>
        <v>0</v>
      </c>
      <c r="AR30" s="9">
        <f>POWER(0.925,EG30-1)*AR$7*(1+(AR$8/100))*(AR$1)*(NOT(ISBLANK(EG30)))</f>
        <v>0</v>
      </c>
      <c r="AS30" s="9">
        <f>POWER(0.925,EH30-1)*AS$7*(1+(AS$8/100))*(AS$1)*(NOT(ISBLANK(EH30)))</f>
        <v>0</v>
      </c>
      <c r="AT30" s="9">
        <f>POWER(0.925,EI30-1)*AT$7*(1+(AT$8/100))*(AT$1)*(NOT(ISBLANK(EI30)))</f>
        <v>0</v>
      </c>
      <c r="AU30" s="9">
        <f>POWER(0.925,EJ30-1)*AU$7*(1+(AU$8/100))*(AU$1)*(NOT(ISBLANK(EJ30)))</f>
        <v>0</v>
      </c>
      <c r="AV30" s="9">
        <f>POWER(0.925,EK30-1)*AV$7*(1+(AV$8/100))*(AV$1)*(NOT(ISBLANK(EK30)))</f>
        <v>0</v>
      </c>
      <c r="AW30" s="9">
        <f>POWER(0.925,EL30-1)*AW$7*(1+(AW$8/100))*(AW$1)*(NOT(ISBLANK(EL30)))</f>
        <v>0</v>
      </c>
      <c r="AX30" s="9">
        <f>POWER(0.925,EM30-1)*AX$7*(1+(AX$8/100))*(AX$1)*(NOT(ISBLANK(EM30)))</f>
        <v>0</v>
      </c>
      <c r="AY30" s="9">
        <f>POWER(0.925,EN30-1)*AY$7*(1+(AY$8/100))*(AY$1)*(NOT(ISBLANK(EN30)))</f>
        <v>0</v>
      </c>
      <c r="AZ30" s="9">
        <f>POWER(0.925,EO30-1)*AZ$7*(1+(AZ$8/100))*(AZ$1)*(NOT(ISBLANK(EO30)))</f>
        <v>0</v>
      </c>
      <c r="BA30" s="9">
        <f>POWER(0.925,EP30-1)*BA$7*(1+(BA$8/100))*(BA$1)*(NOT(ISBLANK(EP30)))</f>
        <v>0</v>
      </c>
      <c r="BB30" s="9">
        <f>POWER(0.925,EQ30-1)*BB$7*(1+(BB$8/100))*(BB$1)*(NOT(ISBLANK(EQ30)))</f>
        <v>0</v>
      </c>
      <c r="BC30" s="9">
        <f>POWER(0.925,ER30-1)*BC$7*(1+(BC$8/100))*(BC$1)*(NOT(ISBLANK(ER30)))</f>
        <v>0</v>
      </c>
      <c r="BD30" s="9">
        <f>POWER(0.925,ES30-1)*BD$7*(1+(BD$8/100))*(BD$1)*(NOT(ISBLANK(ES30)))</f>
        <v>0</v>
      </c>
      <c r="BE30" s="9">
        <f>POWER(0.925,ET30-1)*BE$7*(1+(BE$8/100))*(BE$1)*(NOT(ISBLANK(ET30)))</f>
        <v>0</v>
      </c>
      <c r="BF30" s="9">
        <f>POWER(0.925,EU30-1)*BF$7*(1+(BF$8/100))*(BF$1)*(NOT(ISBLANK(EU30)))</f>
        <v>0</v>
      </c>
      <c r="BG30" s="9">
        <f>POWER(0.925,EV30-1)*BG$7*(1+(BG$8/100))*(BG$1)*(NOT(ISBLANK(EV30)))</f>
        <v>0</v>
      </c>
      <c r="BH30" s="9">
        <f>POWER(0.925,EW30-1)*BH$7*(1+(BH$8/100))*(BH$1)*(NOT(ISBLANK(EW30)))</f>
        <v>0</v>
      </c>
      <c r="BI30" s="9">
        <v>0</v>
      </c>
      <c r="BJ30" s="9">
        <f>POWER(0.925,EY30-1)*BJ$7*(1+(BJ$8/100))*(BJ$1)*(NOT(ISBLANK(EY30)))</f>
        <v>0</v>
      </c>
      <c r="BK30" s="9">
        <f>POWER(0.925,EZ30-1)*BK$7*(1+(BK$8/100))*(BK$1)*(NOT(ISBLANK(EZ30)))</f>
        <v>0</v>
      </c>
      <c r="BL30" s="9">
        <f>POWER(0.925,FA30-1)*BL$7*(1+(BL$8/100))*(BL$1)*(NOT(ISBLANK(FA30)))</f>
        <v>0</v>
      </c>
      <c r="BM30" s="9">
        <f>POWER(0.925,FB30-1)*BM$7*(1+(BM$8/100))*(BM$1)*(NOT(ISBLANK(FB30)))</f>
        <v>0</v>
      </c>
      <c r="BN30" s="9">
        <f>POWER(0.925,FC30-1)*BN$7*(1+(BN$8/100))*(BN$1)*(NOT(ISBLANK(FC30)))</f>
        <v>0</v>
      </c>
      <c r="BO30" s="9">
        <f>POWER(0.925,FD30-1)*BO$7*(1+(BO$8/100))*(BO$1)*(NOT(ISBLANK(FD30)))</f>
        <v>0</v>
      </c>
      <c r="BP30" s="9">
        <f>POWER(0.925,FE30-1)*BP$7*(1+(BP$8/100))*(BP$1)*(NOT(ISBLANK(FE30)))</f>
        <v>0</v>
      </c>
      <c r="BQ30" s="9">
        <f>POWER(0.925,FF30-1)*BQ$7*(1+(BQ$8/100))*(BQ$1)*(NOT(ISBLANK(FF30)))</f>
        <v>0</v>
      </c>
      <c r="BR30" s="9">
        <f>POWER(0.925,FG30-1)*BR$7*(1+(BR$8/100))*(BR$1)*(NOT(ISBLANK(FG30)))</f>
        <v>0</v>
      </c>
      <c r="BS30" s="9">
        <f>POWER(0.925,FH30-1)*BS$7*(1+(BS$8/100))*(BS$1)*(NOT(ISBLANK(FH30)))</f>
        <v>0</v>
      </c>
      <c r="BT30" s="9">
        <f>POWER(0.925,FI30-1)*BT$7*(1+(BT$8/100))*(BT$1)*(NOT(ISBLANK(FI30)))</f>
        <v>0</v>
      </c>
      <c r="BU30" s="9">
        <f>POWER(0.925,FJ30-1)*BU$7*(1+(BU$8/100))*(BU$1)*(NOT(ISBLANK(FJ30)))</f>
        <v>0</v>
      </c>
      <c r="BV30" s="9">
        <f>POWER(0.925,FK30-1)*BV$7*(1+(BV$8/100))*(BV$1)*(NOT(ISBLANK(FK30)))</f>
        <v>0</v>
      </c>
      <c r="BW30" s="9">
        <f>POWER(0.925,FL30-1)*BW$7*(1+(BW$8/100))*(BW$1)*(NOT(ISBLANK(FL30)))</f>
        <v>0</v>
      </c>
      <c r="BX30" s="9">
        <f>POWER(0.925,FM30-1)*BX$7*(1+(BX$8/100))*(BX$1)*(NOT(ISBLANK(FM30)))</f>
        <v>0</v>
      </c>
      <c r="BY30" s="9">
        <f>POWER(0.925,FN30-1)*BY$7*(1+(BY$8/100))*(BY$1)*(NOT(ISBLANK(FN30)))</f>
        <v>0</v>
      </c>
      <c r="BZ30" s="9">
        <f>POWER(0.925,FO30-1)*BZ$7*(1+(BZ$8/100))*(BZ$1)*(NOT(ISBLANK(FO30)))</f>
        <v>0</v>
      </c>
      <c r="CA30" s="9">
        <f>POWER(0.925,FP30-1)*CA$7*(1+(CA$8/100))*(CA$1)*(NOT(ISBLANK(FP30)))</f>
        <v>0</v>
      </c>
      <c r="CB30" s="9">
        <f>POWER(0.925,FQ30-1)*CB$7*(1+(CB$8/100))*(CB$1)*(NOT(ISBLANK(FQ30)))</f>
        <v>0</v>
      </c>
      <c r="CC30" s="9">
        <f>POWER(0.925,FR30-1)*CC$7*(1+(CC$8/100))*(CC$1)*(NOT(ISBLANK(FR30)))</f>
        <v>0</v>
      </c>
      <c r="CD30" s="9">
        <f>POWER(0.925,FS30-1)*CD$7*(1+(CD$8/100))*(CD$1)*(NOT(ISBLANK(FS30)))</f>
        <v>0</v>
      </c>
      <c r="CE30" s="9">
        <f>POWER(0.925,FT30-1)*CE$7*(1+(CE$8/100))*(CE$1)*(NOT(ISBLANK(FT30)))</f>
        <v>0</v>
      </c>
      <c r="CF30" s="9">
        <f>POWER(0.925,FU30-1)*CF$7*(1+(CF$8/100))*(CF$1)*(NOT(ISBLANK(FU30)))</f>
        <v>0</v>
      </c>
      <c r="CG30" s="9">
        <f>POWER(0.925,FV30-1)*CG$7*(1+(CG$8/100))*(CG$1)*(NOT(ISBLANK(FV30)))</f>
        <v>0</v>
      </c>
      <c r="CH30" s="9">
        <f>POWER(0.925,FW30-1)*CH$7*(1+(CH$8/100))*(CH$1)*(NOT(ISBLANK(FW30)))</f>
        <v>0</v>
      </c>
      <c r="CI30" s="9">
        <f>POWER(0.925,FX30-1)*CI$7*(1+(CI$8/100))*(CI$1)*(NOT(ISBLANK(FX30)))</f>
        <v>0</v>
      </c>
      <c r="CJ30" s="9">
        <f>POWER(0.925,FY30-1)*CJ$7*(1+(CJ$8/100))*(CJ$1)*(NOT(ISBLANK(FY30)))</f>
        <v>0</v>
      </c>
      <c r="CK30" s="9">
        <f>POWER(0.925,FZ30-1)*CK$7*(1+(CK$8/100))*(CK$1)*(NOT(ISBLANK(FZ30)))</f>
        <v>0</v>
      </c>
      <c r="CL30" s="9">
        <f>POWER(0.925,GA30-1)*CL$7*(1+(CL$8/100))*(CL$1)*(NOT(ISBLANK(GA30)))</f>
        <v>0</v>
      </c>
      <c r="CM30" s="9">
        <f>POWER(0.925,GB30-1)*CM$7*(1+(CM$8/100))*(CM$1)*(NOT(ISBLANK(GB30)))</f>
        <v>0</v>
      </c>
      <c r="CN30" s="9">
        <f>POWER(0.925,GC30-1)*CN$7*(1+(CN$8/100))*(CN$1)*(NOT(ISBLANK(GC30)))</f>
        <v>0</v>
      </c>
      <c r="CO30" s="9">
        <f>POWER(0.925,GD30-1)*CO$7*(1+(CO$8/100))*(CO$1)*(NOT(ISBLANK(GD30)))</f>
        <v>0</v>
      </c>
      <c r="CP30" s="9">
        <f>POWER(0.925,GE30-1)*CP$7*(1+(CP$8/100))*(CP$1)*(NOT(ISBLANK(GE30)))</f>
        <v>0</v>
      </c>
      <c r="CQ30" s="9">
        <f>POWER(0.925,GF30-1)*CQ$7*(1+(CQ$8/100))*(CQ$1)*(NOT(ISBLANK(GF30)))</f>
        <v>0</v>
      </c>
      <c r="CR30" s="9">
        <f>POWER(0.925,GG30-1)*CR$7*(1+(CR$8/100))*(CR$1)*(NOT(ISBLANK(GG30)))</f>
        <v>0</v>
      </c>
      <c r="CS30" s="9">
        <f>POWER(0.925,GH30-1)*CS$7*(1+(CS$8/100))*(CS$1)*(NOT(ISBLANK(GH30)))</f>
        <v>0</v>
      </c>
      <c r="CT30" s="9">
        <f>POWER(0.925,GI30-1)*CT$7*(1+(CT$8/100))*(CT$1)*(NOT(ISBLANK(GI30)))</f>
        <v>0</v>
      </c>
      <c r="CU30" s="9">
        <f>POWER(0.925,GJ30-1)*CU$7*(1+(CU$8/100))*(CU$1)*(NOT(ISBLANK(GJ30)))</f>
        <v>0</v>
      </c>
      <c r="CV30" s="9">
        <f>POWER(0.925,GK30-1)*CV$7*(1+(CV$8/100))*(CV$1)*(NOT(ISBLANK(GK30)))</f>
        <v>0</v>
      </c>
      <c r="CW30" s="9">
        <f>POWER(0.925,GL30-1)*CW$7*(1+(CW$8/100))*(CW$1)*(NOT(ISBLANK(GL30)))</f>
        <v>0</v>
      </c>
      <c r="CX30" s="9">
        <f>POWER(0.925,GM30-1)*CX$7*(1+(CX$8/100))*(CX$1)*(NOT(ISBLANK(GM30)))</f>
        <v>0</v>
      </c>
      <c r="CY30" s="9">
        <f>POWER(0.925,GN30-1)*CY$7*(1+(CY$8/100))*(CY$1)*(NOT(ISBLANK(GN30)))</f>
        <v>0</v>
      </c>
      <c r="CZ30" s="9">
        <f>POWER(0.925,GO30-1)*CZ$7*(1+(CZ$8/100))*(CZ$1)*(NOT(ISBLANK(GO30)))</f>
        <v>0</v>
      </c>
      <c r="DA30" s="9">
        <f>POWER(0.925,GP30-1)*DA$7*(1+(DA$8/100))*(DA$1)*(NOT(ISBLANK(GP30)))</f>
        <v>0</v>
      </c>
      <c r="DB30" s="9">
        <f>POWER(0.925,GQ30-1)*DB$7*(1+(DB$8/100))*(DB$1)*(NOT(ISBLANK(GQ30)))</f>
        <v>0</v>
      </c>
      <c r="DC30" s="9">
        <f>POWER(0.925,GR30-1)*DC$7*(1+(DC$8/100))*(DC$1)*(NOT(ISBLANK(GR30)))</f>
        <v>0</v>
      </c>
      <c r="DD30" s="9">
        <f>POWER(0.925,GS30-1)*DD$7*(1+(DD$8/100))*(DD$1)*(NOT(ISBLANK(GS30)))</f>
        <v>0</v>
      </c>
      <c r="DE30" s="9">
        <f>POWER(0.925,GT30-1)*DE$7*(1+(DE$8/100))*(DE$1)*(NOT(ISBLANK(GT30)))</f>
        <v>0</v>
      </c>
      <c r="DF30" s="9">
        <f>POWER(0.925,GU30-1)*DF$7*(1+(DF$8/100))*(DF$1)*(NOT(ISBLANK(GU30)))</f>
        <v>0</v>
      </c>
      <c r="DG30" s="9">
        <f>POWER(0.925,GV30-1)*DG$7*(1+(DG$8/100))*(DG$1)*(NOT(ISBLANK(GV30)))</f>
        <v>0</v>
      </c>
      <c r="DH30" s="9">
        <f>POWER(0.925,GW30-1)*DH$7*(1+(DH$8/100))*(DH$1)*(NOT(ISBLANK(GW30)))</f>
        <v>0</v>
      </c>
      <c r="DI30" s="9">
        <f>POWER(0.925,GX30-1)*DI$7*(1+(DI$8/100))*(DI$1)*(NOT(ISBLANK(GX30)))</f>
        <v>0</v>
      </c>
      <c r="DJ30" s="9">
        <f>POWER(0.925,GY30-1)*DJ$7*(1+(DJ$8/100))*(DJ$1)*(NOT(ISBLANK(GY30)))</f>
        <v>0</v>
      </c>
      <c r="DK30" s="9">
        <f>POWER(0.925,GZ30-1)*DK$7*(1+(DK$8/100))*(DK$1)*(NOT(ISBLANK(GZ30)))</f>
        <v>0</v>
      </c>
      <c r="DL30" s="1"/>
      <c r="DM30" s="1"/>
      <c r="EB30" s="1">
        <v>6</v>
      </c>
      <c r="EX30" s="1">
        <v>5</v>
      </c>
      <c r="EY30" s="1">
        <v>6</v>
      </c>
      <c r="EZ30" s="1">
        <v>3</v>
      </c>
      <c r="FI30" s="1">
        <v>2</v>
      </c>
      <c r="FJ30" s="1">
        <v>4</v>
      </c>
      <c r="FQ30" s="1">
        <v>2</v>
      </c>
      <c r="FR30" s="1">
        <v>3</v>
      </c>
      <c r="FU30" s="1">
        <v>3</v>
      </c>
      <c r="FV30" s="1">
        <v>1</v>
      </c>
      <c r="FW30" s="1"/>
      <c r="FX30" s="1">
        <v>2</v>
      </c>
    </row>
    <row r="31" spans="1:180">
      <c r="A31" s="1">
        <f>A30+1</f>
        <v>22</v>
      </c>
      <c r="B31" s="8"/>
      <c r="C31" s="1">
        <f>IF(H31=H30,C30,(A31))</f>
        <v>22</v>
      </c>
      <c r="D31" s="1">
        <v>23</v>
      </c>
      <c r="E31" s="16" t="str">
        <f>IF(C31&gt;D31,CONCATENATE("↓",(C31-D31)),(IF(C31=D31,"↔",CONCATENATE("↑",(D31-C31)))))</f>
        <v>↑1</v>
      </c>
      <c r="F31" s="1" t="s">
        <v>213</v>
      </c>
      <c r="G31" s="1" t="s">
        <v>15</v>
      </c>
      <c r="H31" s="10">
        <f>SUM(K31:T31)</f>
        <v>54.07362366674861</v>
      </c>
      <c r="I31" s="9">
        <f>COUNTIF(V31:AH31,"&gt;0")</f>
        <v>0</v>
      </c>
      <c r="J31" s="9">
        <f>COUNTIF(AI31:CC31,"&gt;0")</f>
        <v>1</v>
      </c>
      <c r="K31" s="10">
        <f>LARGE($V31:$AH31,1)</f>
        <v>0</v>
      </c>
      <c r="L31" s="10">
        <f>LARGE($V31:$AH31,2)</f>
        <v>0</v>
      </c>
      <c r="M31" s="10">
        <f>LARGE($V31:$AH31,3)</f>
        <v>0</v>
      </c>
      <c r="N31" s="10">
        <f>LARGE($V31:$AH31,4)</f>
        <v>0</v>
      </c>
      <c r="O31" s="10">
        <f>LARGE($V31:$AH31,5)</f>
        <v>0</v>
      </c>
      <c r="P31" s="10">
        <f>LARGE($AI31:$CC31,1)</f>
        <v>54.07362366674861</v>
      </c>
      <c r="Q31" s="10">
        <f>LARGE($AI31:$CC31,2)</f>
        <v>0</v>
      </c>
      <c r="R31" s="10">
        <f>LARGE($AI31:$CC31,3)</f>
        <v>0</v>
      </c>
      <c r="S31" s="10">
        <f>LARGE($AI31:$CC31,4)</f>
        <v>0</v>
      </c>
      <c r="T31" s="10">
        <f>LARGE($AI31:$CC31,5)</f>
        <v>0</v>
      </c>
      <c r="U31"/>
      <c r="V31" s="9">
        <f>POWER(0.925,DL31-1)*V$7*(1+(V$8/100))*(V$1)*(NOT(ISBLANK(DL31)))</f>
        <v>0</v>
      </c>
      <c r="W31" s="9">
        <f>POWER(0.925,DL31-1)*W$7*(1+(W$8/100))*(W$1)*(NOT(ISBLANK(DL31)))</f>
        <v>0</v>
      </c>
      <c r="X31" s="9">
        <f>POWER(0.925,DM31-1)*X$7*(1+(X$8/100))*(X$1)*(NOT(ISBLANK(DM31)))</f>
        <v>0</v>
      </c>
      <c r="Y31" s="9">
        <f>POWER(0.925,DN31-1)*Y$7*(1+(Y$8/100))*(Y$1)*(NOT(ISBLANK(DN31)))</f>
        <v>0</v>
      </c>
      <c r="Z31" s="9">
        <f>POWER(0.925,DO31-1)*Z$7*(1+(Z$8/100))*(Z$1)*(NOT(ISBLANK(DO31)))</f>
        <v>0</v>
      </c>
      <c r="AA31" s="9">
        <f>POWER(0.925,DP31-1)*AA$7*(1+(AA$8/100))*(AA$1)*(NOT(ISBLANK(DP31)))</f>
        <v>0</v>
      </c>
      <c r="AB31" s="9">
        <f>POWER(0.925,DQ31-1)*AB$7*(1+(AB$8/100))*(AB$1)*(NOT(ISBLANK(DQ31)))</f>
        <v>0</v>
      </c>
      <c r="AC31" s="9">
        <f>POWER(0.925,DR31-1)*AC$7*(1+(AC$8/100))*(AC$1)*(NOT(ISBLANK(DR31)))</f>
        <v>0</v>
      </c>
      <c r="AD31" s="9">
        <f>POWER(0.925,DS31-1)*AD$7*(1+(AD$8/100))*(AD$1)*(NOT(ISBLANK(DS31)))</f>
        <v>0</v>
      </c>
      <c r="AE31" s="9">
        <f>POWER(0.925,DT31-1)*AE$7*(1+(AE$8/100))*(AE$1)*(NOT(ISBLANK(DT31)))</f>
        <v>0</v>
      </c>
      <c r="AF31" s="9">
        <f>POWER(0.925,DU31-1)*AF$7*(1+(AF$8/100))*(AF$1)*(NOT(ISBLANK(DU31)))</f>
        <v>0</v>
      </c>
      <c r="AG31" s="9">
        <f>POWER(0.925,DV31-1)*AG$7*(1+(AG$8/100))*(AG$1)*(NOT(ISBLANK(DV31)))</f>
        <v>0</v>
      </c>
      <c r="AH31" s="9">
        <f>POWER(0.925,DW31-1)*AH$7*(1+(AH$8/100))*(AH$1)*(NOT(ISBLANK(DW31)))</f>
        <v>0</v>
      </c>
      <c r="AI31" s="9">
        <f>POWER(0.925,DX31-1)*AI$7*(1+(AI$8/100))*(AI$1)*(NOT(ISBLANK(DX31)))</f>
        <v>0</v>
      </c>
      <c r="AJ31" s="9">
        <f>POWER(0.925,DY31-1)*AJ$7*(1+(AJ$8/100))*(AJ$1)*(NOT(ISBLANK(DY31)))</f>
        <v>0</v>
      </c>
      <c r="AK31" s="9">
        <f>POWER(0.925,DZ31-1)*AK$7*(1+(AK$8/100))*(AK$1)*(NOT(ISBLANK(DZ31)))</f>
        <v>0</v>
      </c>
      <c r="AL31" s="9">
        <f>POWER(0.925,EA31-1)*AL$7*(1+(AL$8/100))*(AL$1)*(NOT(ISBLANK(EA31)))</f>
        <v>0</v>
      </c>
      <c r="AM31" s="9">
        <f>POWER(0.925,EB31-1)*AM$7*(1+(AM$8/100))*(AM$1)*(NOT(ISBLANK(EB31)))</f>
        <v>54.07362366674861</v>
      </c>
      <c r="AN31" s="9">
        <f>POWER(0.925,EC31-1)*AN$7*(1+(AN$8/100))*(AN$1)*(NOT(ISBLANK(EC31)))</f>
        <v>0</v>
      </c>
      <c r="AO31" s="9">
        <f>POWER(0.925,ED31-1)*AO$7*(1+(AO$8/100))*(AO$1)*(NOT(ISBLANK(ED31)))</f>
        <v>0</v>
      </c>
      <c r="AP31" s="9">
        <f>POWER(0.925,EE31-1)*AP$7*(1+(AP$8/100))*(AP$1)*(NOT(ISBLANK(EE31)))</f>
        <v>0</v>
      </c>
      <c r="AQ31" s="9">
        <f>POWER(0.925,EF31-1)*AQ$7*(1+(AQ$8/100))*(AQ$1)*(NOT(ISBLANK(EF31)))</f>
        <v>0</v>
      </c>
      <c r="AR31" s="9">
        <f>POWER(0.925,EG31-1)*AR$7*(1+(AR$8/100))*(AR$1)*(NOT(ISBLANK(EG31)))</f>
        <v>0</v>
      </c>
      <c r="AS31" s="9">
        <f>POWER(0.925,EH31-1)*AS$7*(1+(AS$8/100))*(AS$1)*(NOT(ISBLANK(EH31)))</f>
        <v>0</v>
      </c>
      <c r="AT31" s="9">
        <f>POWER(0.925,EI31-1)*AT$7*(1+(AT$8/100))*(AT$1)*(NOT(ISBLANK(EI31)))</f>
        <v>0</v>
      </c>
      <c r="AU31" s="9">
        <f>POWER(0.925,EJ31-1)*AU$7*(1+(AU$8/100))*(AU$1)*(NOT(ISBLANK(EJ31)))</f>
        <v>0</v>
      </c>
      <c r="AV31" s="9">
        <f>POWER(0.925,EK31-1)*AV$7*(1+(AV$8/100))*(AV$1)*(NOT(ISBLANK(EK31)))</f>
        <v>0</v>
      </c>
      <c r="AW31" s="9">
        <f>POWER(0.925,EL31-1)*AW$7*(1+(AW$8/100))*(AW$1)*(NOT(ISBLANK(EL31)))</f>
        <v>0</v>
      </c>
      <c r="AX31" s="9">
        <f>POWER(0.925,EM31-1)*AX$7*(1+(AX$8/100))*(AX$1)*(NOT(ISBLANK(EM31)))</f>
        <v>0</v>
      </c>
      <c r="AY31" s="9">
        <f>POWER(0.925,EN31-1)*AY$7*(1+(AY$8/100))*(AY$1)*(NOT(ISBLANK(EN31)))</f>
        <v>0</v>
      </c>
      <c r="AZ31" s="9">
        <f>POWER(0.925,EO31-1)*AZ$7*(1+(AZ$8/100))*(AZ$1)*(NOT(ISBLANK(EO31)))</f>
        <v>0</v>
      </c>
      <c r="BA31" s="9">
        <f>POWER(0.925,EP31-1)*BA$7*(1+(BA$8/100))*(BA$1)*(NOT(ISBLANK(EP31)))</f>
        <v>0</v>
      </c>
      <c r="BB31" s="9">
        <f>POWER(0.925,EQ31-1)*BB$7*(1+(BB$8/100))*(BB$1)*(NOT(ISBLANK(EQ31)))</f>
        <v>0</v>
      </c>
      <c r="BC31" s="9">
        <f>POWER(0.925,ER31-1)*BC$7*(1+(BC$8/100))*(BC$1)*(NOT(ISBLANK(ER31)))</f>
        <v>0</v>
      </c>
      <c r="BD31" s="9">
        <f>POWER(0.925,ES31-1)*BD$7*(1+(BD$8/100))*(BD$1)*(NOT(ISBLANK(ES31)))</f>
        <v>0</v>
      </c>
      <c r="BE31" s="9">
        <f>POWER(0.925,ET31-1)*BE$7*(1+(BE$8/100))*(BE$1)*(NOT(ISBLANK(ET31)))</f>
        <v>0</v>
      </c>
      <c r="BF31" s="9">
        <f>POWER(0.925,EU31-1)*BF$7*(1+(BF$8/100))*(BF$1)*(NOT(ISBLANK(EU31)))</f>
        <v>0</v>
      </c>
      <c r="BG31" s="9">
        <f>POWER(0.925,EV31-1)*BG$7*(1+(BG$8/100))*(BG$1)*(NOT(ISBLANK(EV31)))</f>
        <v>0</v>
      </c>
      <c r="BH31" s="9">
        <f>POWER(0.925,EW31-1)*BH$7*(1+(BH$8/100))*(BH$1)*(NOT(ISBLANK(EW31)))</f>
        <v>0</v>
      </c>
      <c r="BI31" s="9">
        <f>POWER(0.925,EX31-1)*BI$7*(1+(BI$8/100))*(BI$1)*(NOT(ISBLANK(EX31)))</f>
        <v>0</v>
      </c>
      <c r="BJ31" s="9">
        <f>POWER(0.925,EY31-1)*BJ$7*(1+(BJ$8/100))*(BJ$1)*(NOT(ISBLANK(EY31)))</f>
        <v>0</v>
      </c>
      <c r="BK31" s="9">
        <f>POWER(0.925,EZ31-1)*BK$7*(1+(BK$8/100))*(BK$1)*(NOT(ISBLANK(EZ31)))</f>
        <v>0</v>
      </c>
      <c r="BL31" s="9">
        <f>POWER(0.925,FA31-1)*BL$7*(1+(BL$8/100))*(BL$1)*(NOT(ISBLANK(FA31)))</f>
        <v>0</v>
      </c>
      <c r="BM31" s="9">
        <f>POWER(0.925,FB31-1)*BM$7*(1+(BM$8/100))*(BM$1)*(NOT(ISBLANK(FB31)))</f>
        <v>0</v>
      </c>
      <c r="BN31" s="9">
        <f>POWER(0.925,FC31-1)*BN$7*(1+(BN$8/100))*(BN$1)*(NOT(ISBLANK(FC31)))</f>
        <v>0</v>
      </c>
      <c r="BO31" s="9">
        <f>POWER(0.925,FD31-1)*BO$7*(1+(BO$8/100))*(BO$1)*(NOT(ISBLANK(FD31)))</f>
        <v>0</v>
      </c>
      <c r="BP31" s="9">
        <f>POWER(0.925,FE31-1)*BP$7*(1+(BP$8/100))*(BP$1)*(NOT(ISBLANK(FE31)))</f>
        <v>0</v>
      </c>
      <c r="BQ31" s="9">
        <f>POWER(0.925,FF31-1)*BQ$7*(1+(BQ$8/100))*(BQ$1)*(NOT(ISBLANK(FF31)))</f>
        <v>0</v>
      </c>
      <c r="BR31" s="9">
        <f>POWER(0.925,FG31-1)*BR$7*(1+(BR$8/100))*(BR$1)*(NOT(ISBLANK(FG31)))</f>
        <v>0</v>
      </c>
      <c r="BS31" s="9">
        <f>POWER(0.925,FH31-1)*BS$7*(1+(BS$8/100))*(BS$1)*(NOT(ISBLANK(FH31)))</f>
        <v>0</v>
      </c>
      <c r="BT31" s="9">
        <f>POWER(0.925,FI31-1)*BT$7*(1+(BT$8/100))*(BT$1)*(NOT(ISBLANK(FI31)))</f>
        <v>0</v>
      </c>
      <c r="BU31" s="9">
        <f>POWER(0.925,FJ31-1)*BU$7*(1+(BU$8/100))*(BU$1)*(NOT(ISBLANK(FJ31)))</f>
        <v>0</v>
      </c>
      <c r="BV31" s="9">
        <f>POWER(0.925,FK31-1)*BV$7*(1+(BV$8/100))*(BV$1)*(NOT(ISBLANK(FK31)))</f>
        <v>0</v>
      </c>
      <c r="BW31" s="9">
        <f>POWER(0.925,FL31-1)*BW$7*(1+(BW$8/100))*(BW$1)*(NOT(ISBLANK(FL31)))</f>
        <v>0</v>
      </c>
      <c r="BX31" s="9">
        <f>POWER(0.925,FM31-1)*BX$7*(1+(BX$8/100))*(BX$1)*(NOT(ISBLANK(FM31)))</f>
        <v>0</v>
      </c>
      <c r="BY31" s="9">
        <f>POWER(0.925,FN31-1)*BY$7*(1+(BY$8/100))*(BY$1)*(NOT(ISBLANK(FN31)))</f>
        <v>0</v>
      </c>
      <c r="BZ31" s="9">
        <f>POWER(0.925,FO31-1)*BZ$7*(1+(BZ$8/100))*(BZ$1)*(NOT(ISBLANK(FO31)))</f>
        <v>0</v>
      </c>
      <c r="CA31" s="9">
        <f>POWER(0.925,FP31-1)*CA$7*(1+(CA$8/100))*(CA$1)*(NOT(ISBLANK(FP31)))</f>
        <v>0</v>
      </c>
      <c r="CB31" s="9">
        <f>POWER(0.925,FQ31-1)*CB$7*(1+(CB$8/100))*(CB$1)*(NOT(ISBLANK(FQ31)))</f>
        <v>0</v>
      </c>
      <c r="CC31" s="9">
        <f>POWER(0.925,FR31-1)*CC$7*(1+(CC$8/100))*(CC$1)*(NOT(ISBLANK(FR31)))</f>
        <v>0</v>
      </c>
      <c r="CD31" s="9">
        <f>POWER(0.925,FS31-1)*CD$7*(1+(CD$8/100))*(CD$1)*(NOT(ISBLANK(FS31)))</f>
        <v>0</v>
      </c>
      <c r="CE31" s="9">
        <f>POWER(0.925,FT31-1)*CE$7*(1+(CE$8/100))*(CE$1)*(NOT(ISBLANK(FT31)))</f>
        <v>0</v>
      </c>
      <c r="CF31" s="9">
        <f>POWER(0.925,FU31-1)*CF$7*(1+(CF$8/100))*(CF$1)*(NOT(ISBLANK(FU31)))</f>
        <v>0</v>
      </c>
      <c r="CG31" s="9">
        <f>POWER(0.925,FV31-1)*CG$7*(1+(CG$8/100))*(CG$1)*(NOT(ISBLANK(FV31)))</f>
        <v>0</v>
      </c>
      <c r="CH31" s="9">
        <f>POWER(0.925,FW31-1)*CH$7*(1+(CH$8/100))*(CH$1)*(NOT(ISBLANK(FW31)))</f>
        <v>0</v>
      </c>
      <c r="CI31" s="9">
        <f>POWER(0.925,FX31-1)*CI$7*(1+(CI$8/100))*(CI$1)*(NOT(ISBLANK(FX31)))</f>
        <v>0</v>
      </c>
      <c r="CJ31" s="9">
        <f>POWER(0.925,FY31-1)*CJ$7*(1+(CJ$8/100))*(CJ$1)*(NOT(ISBLANK(FY31)))</f>
        <v>0</v>
      </c>
      <c r="CK31" s="9">
        <f>POWER(0.925,FZ31-1)*CK$7*(1+(CK$8/100))*(CK$1)*(NOT(ISBLANK(FZ31)))</f>
        <v>0</v>
      </c>
      <c r="CL31" s="9">
        <f>POWER(0.925,GA31-1)*CL$7*(1+(CL$8/100))*(CL$1)*(NOT(ISBLANK(GA31)))</f>
        <v>0</v>
      </c>
      <c r="CM31" s="9">
        <f>POWER(0.925,GB31-1)*CM$7*(1+(CM$8/100))*(CM$1)*(NOT(ISBLANK(GB31)))</f>
        <v>0</v>
      </c>
      <c r="CN31" s="9">
        <f>POWER(0.925,GC31-1)*CN$7*(1+(CN$8/100))*(CN$1)*(NOT(ISBLANK(GC31)))</f>
        <v>0</v>
      </c>
      <c r="CO31" s="9">
        <f>POWER(0.925,GD31-1)*CO$7*(1+(CO$8/100))*(CO$1)*(NOT(ISBLANK(GD31)))</f>
        <v>0</v>
      </c>
      <c r="CP31" s="9">
        <f>POWER(0.925,GE31-1)*CP$7*(1+(CP$8/100))*(CP$1)*(NOT(ISBLANK(GE31)))</f>
        <v>0</v>
      </c>
      <c r="CQ31" s="9">
        <f>POWER(0.925,GF31-1)*CQ$7*(1+(CQ$8/100))*(CQ$1)*(NOT(ISBLANK(GF31)))</f>
        <v>0</v>
      </c>
      <c r="CR31" s="9">
        <f>POWER(0.925,GG31-1)*CR$7*(1+(CR$8/100))*(CR$1)*(NOT(ISBLANK(GG31)))</f>
        <v>0</v>
      </c>
      <c r="CS31" s="9">
        <f>POWER(0.925,GH31-1)*CS$7*(1+(CS$8/100))*(CS$1)*(NOT(ISBLANK(GH31)))</f>
        <v>0</v>
      </c>
      <c r="CT31" s="9">
        <f>POWER(0.925,GI31-1)*CT$7*(1+(CT$8/100))*(CT$1)*(NOT(ISBLANK(GI31)))</f>
        <v>0</v>
      </c>
      <c r="CU31" s="9">
        <f>POWER(0.925,GJ31-1)*CU$7*(1+(CU$8/100))*(CU$1)*(NOT(ISBLANK(GJ31)))</f>
        <v>0</v>
      </c>
      <c r="CV31" s="9">
        <f>POWER(0.925,GK31-1)*CV$7*(1+(CV$8/100))*(CV$1)*(NOT(ISBLANK(GK31)))</f>
        <v>0</v>
      </c>
      <c r="CW31" s="9">
        <f>POWER(0.925,GL31-1)*CW$7*(1+(CW$8/100))*(CW$1)*(NOT(ISBLANK(GL31)))</f>
        <v>0</v>
      </c>
      <c r="CX31" s="9">
        <f>POWER(0.925,GM31-1)*CX$7*(1+(CX$8/100))*(CX$1)*(NOT(ISBLANK(GM31)))</f>
        <v>0</v>
      </c>
      <c r="CY31" s="9">
        <f>POWER(0.925,GN31-1)*CY$7*(1+(CY$8/100))*(CY$1)*(NOT(ISBLANK(GN31)))</f>
        <v>0</v>
      </c>
      <c r="CZ31" s="9">
        <f>POWER(0.925,GO31-1)*CZ$7*(1+(CZ$8/100))*(CZ$1)*(NOT(ISBLANK(GO31)))</f>
        <v>0</v>
      </c>
      <c r="DA31" s="9">
        <f>POWER(0.925,GP31-1)*DA$7*(1+(DA$8/100))*(DA$1)*(NOT(ISBLANK(GP31)))</f>
        <v>0</v>
      </c>
      <c r="DB31" s="9">
        <f>POWER(0.925,GQ31-1)*DB$7*(1+(DB$8/100))*(DB$1)*(NOT(ISBLANK(GQ31)))</f>
        <v>0</v>
      </c>
      <c r="DC31" s="9">
        <f>POWER(0.925,GR31-1)*DC$7*(1+(DC$8/100))*(DC$1)*(NOT(ISBLANK(GR31)))</f>
        <v>0</v>
      </c>
      <c r="DD31" s="9">
        <f>POWER(0.925,GS31-1)*DD$7*(1+(DD$8/100))*(DD$1)*(NOT(ISBLANK(GS31)))</f>
        <v>0</v>
      </c>
      <c r="DE31" s="9">
        <f>POWER(0.925,GT31-1)*DE$7*(1+(DE$8/100))*(DE$1)*(NOT(ISBLANK(GT31)))</f>
        <v>0</v>
      </c>
      <c r="DF31" s="9">
        <f>POWER(0.925,GU31-1)*DF$7*(1+(DF$8/100))*(DF$1)*(NOT(ISBLANK(GU31)))</f>
        <v>0</v>
      </c>
      <c r="DG31" s="9">
        <f>POWER(0.925,GV31-1)*DG$7*(1+(DG$8/100))*(DG$1)*(NOT(ISBLANK(GV31)))</f>
        <v>0</v>
      </c>
      <c r="DH31" s="9">
        <f>POWER(0.925,GW31-1)*DH$7*(1+(DH$8/100))*(DH$1)*(NOT(ISBLANK(GW31)))</f>
        <v>0</v>
      </c>
      <c r="DI31" s="9">
        <f>POWER(0.925,GX31-1)*DI$7*(1+(DI$8/100))*(DI$1)*(NOT(ISBLANK(GX31)))</f>
        <v>0</v>
      </c>
      <c r="DJ31" s="9">
        <f>POWER(0.925,GY31-1)*DJ$7*(1+(DJ$8/100))*(DJ$1)*(NOT(ISBLANK(GY31)))</f>
        <v>0</v>
      </c>
      <c r="DK31" s="9">
        <f>POWER(0.925,GZ31-1)*DK$7*(1+(DK$8/100))*(DK$1)*(NOT(ISBLANK(GZ31)))</f>
        <v>0</v>
      </c>
      <c r="DL31" s="1"/>
      <c r="DM31" s="1"/>
      <c r="EB31" s="1">
        <v>8</v>
      </c>
      <c r="EY31" s="1">
        <v>2</v>
      </c>
      <c r="EZ31" s="1">
        <v>4</v>
      </c>
      <c r="FF31" s="1">
        <v>1</v>
      </c>
      <c r="FG31" s="1">
        <v>1</v>
      </c>
      <c r="FH31" s="1">
        <v>1</v>
      </c>
      <c r="FI31" s="1">
        <v>6</v>
      </c>
      <c r="FJ31" s="1">
        <v>3</v>
      </c>
      <c r="FN31" s="1">
        <v>1</v>
      </c>
      <c r="FO31" s="1">
        <v>1</v>
      </c>
      <c r="FQ31" s="1">
        <v>3</v>
      </c>
      <c r="FV31" s="1"/>
      <c r="FW31" s="1"/>
    </row>
    <row r="32" spans="1:180">
      <c r="A32" s="1">
        <f>A31+1</f>
        <v>23</v>
      </c>
      <c r="B32" s="8"/>
      <c r="C32" s="1">
        <f>IF(H32=H31,C31,(A32))</f>
        <v>23</v>
      </c>
      <c r="D32" s="1">
        <v>26</v>
      </c>
      <c r="E32" s="16" t="str">
        <f>IF(C32&gt;D32,CONCATENATE("↓",(C32-D32)),(IF(C32=D32,"↔",CONCATENATE("↑",(D32-C32)))))</f>
        <v>↑3</v>
      </c>
      <c r="F32" s="1" t="s">
        <v>276</v>
      </c>
      <c r="G32" s="1" t="s">
        <v>20</v>
      </c>
      <c r="H32" s="10">
        <f>SUM(K32:T32)</f>
        <v>33.33</v>
      </c>
      <c r="I32" s="9">
        <f>COUNTIF(V32:AH32,"&gt;0")</f>
        <v>0</v>
      </c>
      <c r="J32" s="9">
        <f>COUNTIF(AI32:CC32,"&gt;0")</f>
        <v>1</v>
      </c>
      <c r="K32" s="10">
        <f>LARGE($V32:$AH32,1)</f>
        <v>0</v>
      </c>
      <c r="L32" s="10">
        <f>LARGE($V32:$AH32,2)</f>
        <v>0</v>
      </c>
      <c r="M32" s="10">
        <f>LARGE($V32:$AH32,3)</f>
        <v>0</v>
      </c>
      <c r="N32" s="10">
        <f>LARGE($V32:$AH32,4)</f>
        <v>0</v>
      </c>
      <c r="O32" s="10">
        <f>LARGE($V32:$AH32,5)</f>
        <v>0</v>
      </c>
      <c r="P32" s="10">
        <f>LARGE($AI32:$CC32,1)</f>
        <v>33.33</v>
      </c>
      <c r="Q32" s="10">
        <f>LARGE($AI32:$CC32,2)</f>
        <v>0</v>
      </c>
      <c r="R32" s="10">
        <f>LARGE($AI32:$CC32,3)</f>
        <v>0</v>
      </c>
      <c r="S32" s="10">
        <f>LARGE($AI32:$CC32,4)</f>
        <v>0</v>
      </c>
      <c r="T32" s="10">
        <f>LARGE($AI32:$CC32,5)</f>
        <v>0</v>
      </c>
      <c r="U32"/>
      <c r="V32" s="9">
        <f>POWER(0.925,DL32-1)*V$7*(1+(V$8/100))*(V$1)*(NOT(ISBLANK(DL32)))</f>
        <v>0</v>
      </c>
      <c r="W32" s="9">
        <f>POWER(0.925,DL32-1)*W$7*(1+(W$8/100))*(W$1)*(NOT(ISBLANK(DL32)))</f>
        <v>0</v>
      </c>
      <c r="X32" s="9">
        <f>POWER(0.925,DM32-1)*X$7*(1+(X$8/100))*(X$1)*(NOT(ISBLANK(DM32)))</f>
        <v>0</v>
      </c>
      <c r="Y32" s="9">
        <f>POWER(0.925,DN32-1)*Y$7*(1+(Y$8/100))*(Y$1)*(NOT(ISBLANK(DN32)))</f>
        <v>0</v>
      </c>
      <c r="Z32" s="9">
        <f>POWER(0.925,DO32-1)*Z$7*(1+(Z$8/100))*(Z$1)*(NOT(ISBLANK(DO32)))</f>
        <v>0</v>
      </c>
      <c r="AA32" s="9">
        <f>POWER(0.925,DP32-1)*AA$7*(1+(AA$8/100))*(AA$1)*(NOT(ISBLANK(DP32)))</f>
        <v>0</v>
      </c>
      <c r="AB32" s="9">
        <f>POWER(0.925,DQ32-1)*AB$7*(1+(AB$8/100))*(AB$1)*(NOT(ISBLANK(DQ32)))</f>
        <v>0</v>
      </c>
      <c r="AC32" s="9">
        <f>POWER(0.925,DR32-1)*AC$7*(1+(AC$8/100))*(AC$1)*(NOT(ISBLANK(DR32)))</f>
        <v>0</v>
      </c>
      <c r="AD32" s="9">
        <f>POWER(0.925,DS32-1)*AD$7*(1+(AD$8/100))*(AD$1)*(NOT(ISBLANK(DS32)))</f>
        <v>0</v>
      </c>
      <c r="AE32" s="9">
        <f>POWER(0.925,DT32-1)*AE$7*(1+(AE$8/100))*(AE$1)*(NOT(ISBLANK(DT32)))</f>
        <v>0</v>
      </c>
      <c r="AF32" s="9">
        <f>POWER(0.925,DU32-1)*AF$7*(1+(AF$8/100))*(AF$1)*(NOT(ISBLANK(DU32)))</f>
        <v>0</v>
      </c>
      <c r="AG32" s="9">
        <f>POWER(0.925,DV32-1)*AG$7*(1+(AG$8/100))*(AG$1)*(NOT(ISBLANK(DV32)))</f>
        <v>0</v>
      </c>
      <c r="AH32" s="9">
        <f>POWER(0.925,DW32-1)*AH$7*(1+(AH$8/100))*(AH$1)*(NOT(ISBLANK(DW32)))</f>
        <v>0</v>
      </c>
      <c r="AI32" s="9">
        <f>POWER(0.925,DX32-1)*AI$7*(1+(AI$8/100))*(AI$1)*(NOT(ISBLANK(DX32)))</f>
        <v>0</v>
      </c>
      <c r="AJ32" s="9">
        <f>POWER(0.925,DY32-1)*AJ$7*(1+(AJ$8/100))*(AJ$1)*(NOT(ISBLANK(DY32)))</f>
        <v>0</v>
      </c>
      <c r="AK32" s="9">
        <f>POWER(0.925,DZ32-1)*AK$7*(1+(AK$8/100))*(AK$1)*(NOT(ISBLANK(DZ32)))</f>
        <v>0</v>
      </c>
      <c r="AL32" s="9">
        <f>POWER(0.925,EA32-1)*AL$7*(1+(AL$8/100))*(AL$1)*(NOT(ISBLANK(EA32)))</f>
        <v>0</v>
      </c>
      <c r="AM32" s="9">
        <f>POWER(0.925,EB32-1)*AM$7*(1+(AM$8/100))*(AM$1)*(NOT(ISBLANK(EB32)))</f>
        <v>0</v>
      </c>
      <c r="AN32" s="9">
        <f>POWER(0.925,EC32-1)*AN$7*(1+(AN$8/100))*(AN$1)*(NOT(ISBLANK(EC32)))</f>
        <v>0</v>
      </c>
      <c r="AO32" s="9">
        <f>POWER(0.925,ED32-1)*AO$7*(1+(AO$8/100))*(AO$1)*(NOT(ISBLANK(ED32)))</f>
        <v>0</v>
      </c>
      <c r="AP32" s="9">
        <f>POWER(0.925,EE32-1)*AP$7*(1+(AP$8/100))*(AP$1)*(NOT(ISBLANK(EE32)))</f>
        <v>0</v>
      </c>
      <c r="AQ32" s="9">
        <f>POWER(0.925,EF32-1)*AQ$7*(1+(AQ$8/100))*(AQ$1)*(NOT(ISBLANK(EF32)))</f>
        <v>0</v>
      </c>
      <c r="AR32" s="9">
        <f>POWER(0.925,EG32-1)*AR$7*(1+(AR$8/100))*(AR$1)*(NOT(ISBLANK(EG32)))</f>
        <v>0</v>
      </c>
      <c r="AS32" s="9">
        <f>POWER(0.925,EH32-1)*AS$7*(1+(AS$8/100))*(AS$1)*(NOT(ISBLANK(EH32)))</f>
        <v>33.33</v>
      </c>
      <c r="AT32" s="9">
        <f>POWER(0.925,EI32-1)*AT$7*(1+(AT$8/100))*(AT$1)*(NOT(ISBLANK(EI32)))</f>
        <v>0</v>
      </c>
      <c r="AU32" s="9">
        <f>POWER(0.925,EJ32-1)*AU$7*(1+(AU$8/100))*(AU$1)*(NOT(ISBLANK(EJ32)))</f>
        <v>0</v>
      </c>
      <c r="AV32" s="9">
        <f>POWER(0.925,EK32-1)*AV$7*(1+(AV$8/100))*(AV$1)*(NOT(ISBLANK(EK32)))</f>
        <v>0</v>
      </c>
      <c r="AW32" s="9">
        <f>POWER(0.925,EL32-1)*AW$7*(1+(AW$8/100))*(AW$1)*(NOT(ISBLANK(EL32)))</f>
        <v>0</v>
      </c>
      <c r="AX32" s="9">
        <f>POWER(0.925,EM32-1)*AX$7*(1+(AX$8/100))*(AX$1)*(NOT(ISBLANK(EM32)))</f>
        <v>0</v>
      </c>
      <c r="AY32" s="9">
        <f>POWER(0.925,EN32-1)*AY$7*(1+(AY$8/100))*(AY$1)*(NOT(ISBLANK(EN32)))</f>
        <v>0</v>
      </c>
      <c r="AZ32" s="9">
        <f>POWER(0.925,EO32-1)*AZ$7*(1+(AZ$8/100))*(AZ$1)*(NOT(ISBLANK(EO32)))</f>
        <v>0</v>
      </c>
      <c r="BA32" s="9">
        <f>POWER(0.925,EP32-1)*BA$7*(1+(BA$8/100))*(BA$1)*(NOT(ISBLANK(EP32)))</f>
        <v>0</v>
      </c>
      <c r="BB32" s="9">
        <f>POWER(0.925,EQ32-1)*BB$7*(1+(BB$8/100))*(BB$1)*(NOT(ISBLANK(EQ32)))</f>
        <v>0</v>
      </c>
      <c r="BC32" s="9">
        <f>POWER(0.925,ER32-1)*BC$7*(1+(BC$8/100))*(BC$1)*(NOT(ISBLANK(ER32)))</f>
        <v>0</v>
      </c>
      <c r="BD32" s="9">
        <f>POWER(0.925,ES32-1)*BD$7*(1+(BD$8/100))*(BD$1)*(NOT(ISBLANK(ES32)))</f>
        <v>0</v>
      </c>
      <c r="BE32" s="9">
        <f>POWER(0.925,ET32-1)*BE$7*(1+(BE$8/100))*(BE$1)*(NOT(ISBLANK(ET32)))</f>
        <v>0</v>
      </c>
      <c r="BF32" s="9">
        <f>POWER(0.925,EU32-1)*BF$7*(1+(BF$8/100))*(BF$1)*(NOT(ISBLANK(EU32)))</f>
        <v>0</v>
      </c>
      <c r="BG32" s="9">
        <f>POWER(0.925,EV32-1)*BG$7*(1+(BG$8/100))*(BG$1)*(NOT(ISBLANK(EV32)))</f>
        <v>0</v>
      </c>
      <c r="BH32" s="9">
        <f>POWER(0.925,EW32-1)*BH$7*(1+(BH$8/100))*(BH$1)*(NOT(ISBLANK(EW32)))</f>
        <v>0</v>
      </c>
      <c r="BI32" s="9">
        <f>POWER(0.925,EX32-1)*BI$7*(1+(BI$8/100))*(BI$1)*(NOT(ISBLANK(EX32)))</f>
        <v>0</v>
      </c>
      <c r="BJ32" s="9">
        <f>POWER(0.925,EY32-1)*BJ$7*(1+(BJ$8/100))*(BJ$1)*(NOT(ISBLANK(EY32)))</f>
        <v>0</v>
      </c>
      <c r="BK32" s="9">
        <f>POWER(0.925,EZ32-1)*BK$7*(1+(BK$8/100))*(BK$1)*(NOT(ISBLANK(EZ32)))</f>
        <v>0</v>
      </c>
      <c r="BL32" s="9">
        <f>POWER(0.925,FA32-1)*BL$7*(1+(BL$8/100))*(BL$1)*(NOT(ISBLANK(FA32)))</f>
        <v>0</v>
      </c>
      <c r="BM32" s="9">
        <f>POWER(0.925,FB32-1)*BM$7*(1+(BM$8/100))*(BM$1)*(NOT(ISBLANK(FB32)))</f>
        <v>0</v>
      </c>
      <c r="BN32" s="9">
        <f>POWER(0.925,FC32-1)*BN$7*(1+(BN$8/100))*(BN$1)*(NOT(ISBLANK(FC32)))</f>
        <v>0</v>
      </c>
      <c r="BO32" s="9">
        <f>POWER(0.925,FD32-1)*BO$7*(1+(BO$8/100))*(BO$1)*(NOT(ISBLANK(FD32)))</f>
        <v>0</v>
      </c>
      <c r="BP32" s="9">
        <f>POWER(0.925,FE32-1)*BP$7*(1+(BP$8/100))*(BP$1)*(NOT(ISBLANK(FE32)))</f>
        <v>0</v>
      </c>
      <c r="BQ32" s="9">
        <f>POWER(0.925,FF32-1)*BQ$7*(1+(BQ$8/100))*(BQ$1)*(NOT(ISBLANK(FF32)))</f>
        <v>0</v>
      </c>
      <c r="BR32" s="9">
        <f>POWER(0.925,FG32-1)*BR$7*(1+(BR$8/100))*(BR$1)*(NOT(ISBLANK(FG32)))</f>
        <v>0</v>
      </c>
      <c r="BS32" s="9">
        <f>POWER(0.925,FH32-1)*BS$7*(1+(BS$8/100))*(BS$1)*(NOT(ISBLANK(FH32)))</f>
        <v>0</v>
      </c>
      <c r="BT32" s="9">
        <f>POWER(0.925,FI32-1)*BT$7*(1+(BT$8/100))*(BT$1)*(NOT(ISBLANK(FI32)))</f>
        <v>0</v>
      </c>
      <c r="BU32" s="9">
        <f>POWER(0.925,FJ32-1)*BU$7*(1+(BU$8/100))*(BU$1)*(NOT(ISBLANK(FJ32)))</f>
        <v>0</v>
      </c>
      <c r="BV32" s="9">
        <f>POWER(0.925,FK32-1)*BV$7*(1+(BV$8/100))*(BV$1)*(NOT(ISBLANK(FK32)))</f>
        <v>0</v>
      </c>
      <c r="BW32" s="9">
        <f>POWER(0.925,FL32-1)*BW$7*(1+(BW$8/100))*(BW$1)*(NOT(ISBLANK(FL32)))</f>
        <v>0</v>
      </c>
      <c r="BX32" s="9">
        <f>POWER(0.925,FM32-1)*BX$7*(1+(BX$8/100))*(BX$1)*(NOT(ISBLANK(FM32)))</f>
        <v>0</v>
      </c>
      <c r="BY32" s="9">
        <f>POWER(0.925,FN32-1)*BY$7*(1+(BY$8/100))*(BY$1)*(NOT(ISBLANK(FN32)))</f>
        <v>0</v>
      </c>
      <c r="BZ32" s="9">
        <f>POWER(0.925,FO32-1)*BZ$7*(1+(BZ$8/100))*(BZ$1)*(NOT(ISBLANK(FO32)))</f>
        <v>0</v>
      </c>
      <c r="CA32" s="9">
        <f>POWER(0.925,FP32-1)*CA$7*(1+(CA$8/100))*(CA$1)*(NOT(ISBLANK(FP32)))</f>
        <v>0</v>
      </c>
      <c r="CB32" s="9">
        <f>POWER(0.925,FQ32-1)*CB$7*(1+(CB$8/100))*(CB$1)*(NOT(ISBLANK(FQ32)))</f>
        <v>0</v>
      </c>
      <c r="CC32" s="9">
        <f>POWER(0.925,FR32-1)*CC$7*(1+(CC$8/100))*(CC$1)*(NOT(ISBLANK(FR32)))</f>
        <v>0</v>
      </c>
      <c r="CD32" s="9">
        <f>POWER(0.925,FS32-1)*CD$7*(1+(CD$8/100))*(CD$1)*(NOT(ISBLANK(FS32)))</f>
        <v>0</v>
      </c>
      <c r="CE32" s="9">
        <f>POWER(0.925,FT32-1)*CE$7*(1+(CE$8/100))*(CE$1)*(NOT(ISBLANK(FT32)))</f>
        <v>0</v>
      </c>
      <c r="CF32" s="9">
        <f>POWER(0.925,FU32-1)*CF$7*(1+(CF$8/100))*(CF$1)*(NOT(ISBLANK(FU32)))</f>
        <v>0</v>
      </c>
      <c r="CG32" s="9">
        <f>POWER(0.925,FV32-1)*CG$7*(1+(CG$8/100))*(CG$1)*(NOT(ISBLANK(FV32)))</f>
        <v>0</v>
      </c>
      <c r="CH32" s="9">
        <f>POWER(0.925,FW32-1)*CH$7*(1+(CH$8/100))*(CH$1)*(NOT(ISBLANK(FW32)))</f>
        <v>0</v>
      </c>
      <c r="CI32" s="9">
        <f>POWER(0.925,FX32-1)*CI$7*(1+(CI$8/100))*(CI$1)*(NOT(ISBLANK(FX32)))</f>
        <v>0</v>
      </c>
      <c r="CJ32" s="9">
        <f>POWER(0.925,FY32-1)*CJ$7*(1+(CJ$8/100))*(CJ$1)*(NOT(ISBLANK(FY32)))</f>
        <v>0</v>
      </c>
      <c r="CK32" s="9">
        <f>POWER(0.925,FZ32-1)*CK$7*(1+(CK$8/100))*(CK$1)*(NOT(ISBLANK(FZ32)))</f>
        <v>0</v>
      </c>
      <c r="CL32" s="9">
        <f>POWER(0.925,GA32-1)*CL$7*(1+(CL$8/100))*(CL$1)*(NOT(ISBLANK(GA32)))</f>
        <v>0</v>
      </c>
      <c r="CM32" s="9">
        <f>POWER(0.925,GB32-1)*CM$7*(1+(CM$8/100))*(CM$1)*(NOT(ISBLANK(GB32)))</f>
        <v>0</v>
      </c>
      <c r="CN32" s="9">
        <f>POWER(0.925,GC32-1)*CN$7*(1+(CN$8/100))*(CN$1)*(NOT(ISBLANK(GC32)))</f>
        <v>0</v>
      </c>
      <c r="CO32" s="9">
        <f>POWER(0.925,GD32-1)*CO$7*(1+(CO$8/100))*(CO$1)*(NOT(ISBLANK(GD32)))</f>
        <v>0</v>
      </c>
      <c r="CP32" s="9">
        <f>POWER(0.925,GE32-1)*CP$7*(1+(CP$8/100))*(CP$1)*(NOT(ISBLANK(GE32)))</f>
        <v>0</v>
      </c>
      <c r="CQ32" s="9">
        <f>POWER(0.925,GF32-1)*CQ$7*(1+(CQ$8/100))*(CQ$1)*(NOT(ISBLANK(GF32)))</f>
        <v>0</v>
      </c>
      <c r="CR32" s="9">
        <f>POWER(0.925,GG32-1)*CR$7*(1+(CR$8/100))*(CR$1)*(NOT(ISBLANK(GG32)))</f>
        <v>0</v>
      </c>
      <c r="CS32" s="9">
        <f>POWER(0.925,GH32-1)*CS$7*(1+(CS$8/100))*(CS$1)*(NOT(ISBLANK(GH32)))</f>
        <v>0</v>
      </c>
      <c r="CT32" s="9">
        <f>POWER(0.925,GI32-1)*CT$7*(1+(CT$8/100))*(CT$1)*(NOT(ISBLANK(GI32)))</f>
        <v>0</v>
      </c>
      <c r="CU32" s="9">
        <f>POWER(0.925,GJ32-1)*CU$7*(1+(CU$8/100))*(CU$1)*(NOT(ISBLANK(GJ32)))</f>
        <v>0</v>
      </c>
      <c r="CV32" s="9">
        <f>POWER(0.925,GK32-1)*CV$7*(1+(CV$8/100))*(CV$1)*(NOT(ISBLANK(GK32)))</f>
        <v>0</v>
      </c>
      <c r="CW32" s="9">
        <f>POWER(0.925,GL32-1)*CW$7*(1+(CW$8/100))*(CW$1)*(NOT(ISBLANK(GL32)))</f>
        <v>0</v>
      </c>
      <c r="CX32" s="9">
        <f>POWER(0.925,GM32-1)*CX$7*(1+(CX$8/100))*(CX$1)*(NOT(ISBLANK(GM32)))</f>
        <v>0</v>
      </c>
      <c r="CY32" s="9">
        <f>POWER(0.925,GN32-1)*CY$7*(1+(CY$8/100))*(CY$1)*(NOT(ISBLANK(GN32)))</f>
        <v>0</v>
      </c>
      <c r="CZ32" s="9">
        <f>POWER(0.925,GO32-1)*CZ$7*(1+(CZ$8/100))*(CZ$1)*(NOT(ISBLANK(GO32)))</f>
        <v>0</v>
      </c>
      <c r="DA32" s="9">
        <f>POWER(0.925,GP32-1)*DA$7*(1+(DA$8/100))*(DA$1)*(NOT(ISBLANK(GP32)))</f>
        <v>0</v>
      </c>
      <c r="DB32" s="9">
        <f>POWER(0.925,GQ32-1)*DB$7*(1+(DB$8/100))*(DB$1)*(NOT(ISBLANK(GQ32)))</f>
        <v>0</v>
      </c>
      <c r="DC32" s="9">
        <f>POWER(0.925,GR32-1)*DC$7*(1+(DC$8/100))*(DC$1)*(NOT(ISBLANK(GR32)))</f>
        <v>0</v>
      </c>
      <c r="DD32" s="9">
        <f>POWER(0.925,GS32-1)*DD$7*(1+(DD$8/100))*(DD$1)*(NOT(ISBLANK(GS32)))</f>
        <v>0</v>
      </c>
      <c r="DE32" s="9">
        <f>POWER(0.925,GT32-1)*DE$7*(1+(DE$8/100))*(DE$1)*(NOT(ISBLANK(GT32)))</f>
        <v>0</v>
      </c>
      <c r="DF32" s="9">
        <f>POWER(0.925,GU32-1)*DF$7*(1+(DF$8/100))*(DF$1)*(NOT(ISBLANK(GU32)))</f>
        <v>0</v>
      </c>
      <c r="DG32" s="9">
        <f>POWER(0.925,GV32-1)*DG$7*(1+(DG$8/100))*(DG$1)*(NOT(ISBLANK(GV32)))</f>
        <v>0</v>
      </c>
      <c r="DH32" s="9">
        <f>POWER(0.925,GW32-1)*DH$7*(1+(DH$8/100))*(DH$1)*(NOT(ISBLANK(GW32)))</f>
        <v>0</v>
      </c>
      <c r="DI32" s="9">
        <f>POWER(0.925,GX32-1)*DI$7*(1+(DI$8/100))*(DI$1)*(NOT(ISBLANK(GX32)))</f>
        <v>0</v>
      </c>
      <c r="DJ32" s="9">
        <f>POWER(0.925,GY32-1)*DJ$7*(1+(DJ$8/100))*(DJ$1)*(NOT(ISBLANK(GY32)))</f>
        <v>0</v>
      </c>
      <c r="DK32" s="9">
        <f>POWER(0.925,GZ32-1)*DK$7*(1+(DK$8/100))*(DK$1)*(NOT(ISBLANK(GZ32)))</f>
        <v>0</v>
      </c>
      <c r="DL32" s="1"/>
      <c r="DM32" s="1"/>
      <c r="EH32" s="1">
        <v>1</v>
      </c>
      <c r="FV32" s="1"/>
      <c r="FW32" s="1"/>
    </row>
    <row r="33" spans="1:180">
      <c r="A33" s="1">
        <f>A32+1</f>
        <v>24</v>
      </c>
      <c r="B33" s="8"/>
      <c r="C33" s="1">
        <f>IF(H33=H32,C32,(A33))</f>
        <v>23</v>
      </c>
      <c r="D33" s="1">
        <v>14</v>
      </c>
      <c r="E33" s="16" t="str">
        <f>IF(C33&gt;D33,CONCATENATE("↓",(C33-D33)),(IF(C33=D33,"↔",CONCATENATE("↑",(D33-C33)))))</f>
        <v>↓9</v>
      </c>
      <c r="F33" s="1" t="s">
        <v>229</v>
      </c>
      <c r="G33" s="1" t="s">
        <v>227</v>
      </c>
      <c r="H33" s="10">
        <f>SUM(K33:T33)</f>
        <v>33.33</v>
      </c>
      <c r="I33" s="9">
        <f>COUNTIF(V33:AH33,"&gt;0")</f>
        <v>0</v>
      </c>
      <c r="J33" s="9">
        <f>COUNTIF(AI33:CC33,"&gt;0")</f>
        <v>1</v>
      </c>
      <c r="K33" s="10">
        <f>LARGE($V33:$AH33,1)</f>
        <v>0</v>
      </c>
      <c r="L33" s="10">
        <f>LARGE($V33:$AH33,2)</f>
        <v>0</v>
      </c>
      <c r="M33" s="10">
        <f>LARGE($V33:$AH33,3)</f>
        <v>0</v>
      </c>
      <c r="N33" s="10">
        <f>LARGE($V33:$AH33,4)</f>
        <v>0</v>
      </c>
      <c r="O33" s="10">
        <f>LARGE($V33:$AH33,5)</f>
        <v>0</v>
      </c>
      <c r="P33" s="10">
        <f>LARGE($AI33:$CC33,1)</f>
        <v>33.33</v>
      </c>
      <c r="Q33" s="10">
        <f>LARGE($AI33:$CC33,2)</f>
        <v>0</v>
      </c>
      <c r="R33" s="10">
        <f>LARGE($AI33:$CC33,3)</f>
        <v>0</v>
      </c>
      <c r="S33" s="10">
        <f>LARGE($AI33:$CC33,4)</f>
        <v>0</v>
      </c>
      <c r="T33" s="10">
        <f>LARGE($AI33:$CC33,5)</f>
        <v>0</v>
      </c>
      <c r="U33"/>
      <c r="V33" s="9">
        <f>POWER(0.925,DL33-1)*V$7*(1+(V$8/100))*(V$1)*(NOT(ISBLANK(DL33)))</f>
        <v>0</v>
      </c>
      <c r="W33" s="9">
        <f>POWER(0.925,DL33-1)*W$7*(1+(W$8/100))*(W$1)*(NOT(ISBLANK(DL33)))</f>
        <v>0</v>
      </c>
      <c r="X33" s="9">
        <f>POWER(0.925,DM33-1)*X$7*(1+(X$8/100))*(X$1)*(NOT(ISBLANK(DM33)))</f>
        <v>0</v>
      </c>
      <c r="Y33" s="9">
        <f>POWER(0.925,DN33-1)*Y$7*(1+(Y$8/100))*(Y$1)*(NOT(ISBLANK(DN33)))</f>
        <v>0</v>
      </c>
      <c r="Z33" s="9">
        <f>POWER(0.925,DO33-1)*Z$7*(1+(Z$8/100))*(Z$1)*(NOT(ISBLANK(DO33)))</f>
        <v>0</v>
      </c>
      <c r="AA33" s="9">
        <f>POWER(0.925,DP33-1)*AA$7*(1+(AA$8/100))*(AA$1)*(NOT(ISBLANK(DP33)))</f>
        <v>0</v>
      </c>
      <c r="AB33" s="9">
        <f>POWER(0.925,DQ33-1)*AB$7*(1+(AB$8/100))*(AB$1)*(NOT(ISBLANK(DQ33)))</f>
        <v>0</v>
      </c>
      <c r="AC33" s="9">
        <f>POWER(0.925,DR33-1)*AC$7*(1+(AC$8/100))*(AC$1)*(NOT(ISBLANK(DR33)))</f>
        <v>0</v>
      </c>
      <c r="AD33" s="9">
        <f>POWER(0.925,DS33-1)*AD$7*(1+(AD$8/100))*(AD$1)*(NOT(ISBLANK(DS33)))</f>
        <v>0</v>
      </c>
      <c r="AE33" s="9">
        <f>POWER(0.925,DT33-1)*AE$7*(1+(AE$8/100))*(AE$1)*(NOT(ISBLANK(DT33)))</f>
        <v>0</v>
      </c>
      <c r="AF33" s="9">
        <f>POWER(0.925,DU33-1)*AF$7*(1+(AF$8/100))*(AF$1)*(NOT(ISBLANK(DU33)))</f>
        <v>0</v>
      </c>
      <c r="AG33" s="9">
        <f>POWER(0.925,DV33-1)*AG$7*(1+(AG$8/100))*(AG$1)*(NOT(ISBLANK(DV33)))</f>
        <v>0</v>
      </c>
      <c r="AH33" s="9">
        <f>POWER(0.925,DW33-1)*AH$7*(1+(AH$8/100))*(AH$1)*(NOT(ISBLANK(DW33)))</f>
        <v>0</v>
      </c>
      <c r="AI33" s="9">
        <f>POWER(0.925,DX33-1)*AI$7*(1+(AI$8/100))*(AI$1)*(NOT(ISBLANK(DX33)))</f>
        <v>0</v>
      </c>
      <c r="AJ33" s="9">
        <f>POWER(0.925,DY33-1)*AJ$7*(1+(AJ$8/100))*(AJ$1)*(NOT(ISBLANK(DY33)))</f>
        <v>33.33</v>
      </c>
      <c r="AK33" s="9">
        <f>POWER(0.925,DZ33-1)*AK$7*(1+(AK$8/100))*(AK$1)*(NOT(ISBLANK(DZ33)))</f>
        <v>0</v>
      </c>
      <c r="AL33" s="9">
        <f>POWER(0.925,EA33-1)*AL$7*(1+(AL$8/100))*(AL$1)*(NOT(ISBLANK(EA33)))</f>
        <v>0</v>
      </c>
      <c r="AM33" s="9">
        <f>POWER(0.925,EB33-1)*AM$7*(1+(AM$8/100))*(AM$1)*(NOT(ISBLANK(EB33)))</f>
        <v>0</v>
      </c>
      <c r="AN33" s="9">
        <f>POWER(0.925,EC33-1)*AN$7*(1+(AN$8/100))*(AN$1)*(NOT(ISBLANK(EC33)))</f>
        <v>0</v>
      </c>
      <c r="AO33" s="9">
        <f>POWER(0.925,ED33-1)*AO$7*(1+(AO$8/100))*(AO$1)*(NOT(ISBLANK(ED33)))</f>
        <v>0</v>
      </c>
      <c r="AP33" s="9">
        <f>POWER(0.925,EE33-1)*AP$7*(1+(AP$8/100))*(AP$1)*(NOT(ISBLANK(EE33)))</f>
        <v>0</v>
      </c>
      <c r="AQ33" s="9">
        <f>POWER(0.925,EF33-1)*AQ$7*(1+(AQ$8/100))*(AQ$1)*(NOT(ISBLANK(EF33)))</f>
        <v>0</v>
      </c>
      <c r="AR33" s="9">
        <f>POWER(0.925,EG33-1)*AR$7*(1+(AR$8/100))*(AR$1)*(NOT(ISBLANK(EG33)))</f>
        <v>0</v>
      </c>
      <c r="AS33" s="9">
        <f>POWER(0.925,EH33-1)*AS$7*(1+(AS$8/100))*(AS$1)*(NOT(ISBLANK(EH33)))</f>
        <v>0</v>
      </c>
      <c r="AT33" s="9">
        <f>POWER(0.925,EI33-1)*AT$7*(1+(AT$8/100))*(AT$1)*(NOT(ISBLANK(EI33)))</f>
        <v>0</v>
      </c>
      <c r="AU33" s="9">
        <f>POWER(0.925,EJ33-1)*AU$7*(1+(AU$8/100))*(AU$1)*(NOT(ISBLANK(EJ33)))</f>
        <v>0</v>
      </c>
      <c r="AV33" s="9">
        <f>POWER(0.925,EK33-1)*AV$7*(1+(AV$8/100))*(AV$1)*(NOT(ISBLANK(EK33)))</f>
        <v>0</v>
      </c>
      <c r="AW33" s="9">
        <f>POWER(0.925,EL33-1)*AW$7*(1+(AW$8/100))*(AW$1)*(NOT(ISBLANK(EL33)))</f>
        <v>0</v>
      </c>
      <c r="AX33" s="9">
        <f>POWER(0.925,EM33-1)*AX$7*(1+(AX$8/100))*(AX$1)*(NOT(ISBLANK(EM33)))</f>
        <v>0</v>
      </c>
      <c r="AY33" s="9">
        <f>POWER(0.925,EN33-1)*AY$7*(1+(AY$8/100))*(AY$1)*(NOT(ISBLANK(EN33)))</f>
        <v>0</v>
      </c>
      <c r="AZ33" s="9">
        <f>POWER(0.925,EO33-1)*AZ$7*(1+(AZ$8/100))*(AZ$1)*(NOT(ISBLANK(EO33)))</f>
        <v>0</v>
      </c>
      <c r="BA33" s="9">
        <f>POWER(0.925,EP33-1)*BA$7*(1+(BA$8/100))*(BA$1)*(NOT(ISBLANK(EP33)))</f>
        <v>0</v>
      </c>
      <c r="BB33" s="9">
        <f>POWER(0.925,EQ33-1)*BB$7*(1+(BB$8/100))*(BB$1)*(NOT(ISBLANK(EQ33)))</f>
        <v>0</v>
      </c>
      <c r="BC33" s="9">
        <f>POWER(0.925,ER33-1)*BC$7*(1+(BC$8/100))*(BC$1)*(NOT(ISBLANK(ER33)))</f>
        <v>0</v>
      </c>
      <c r="BD33" s="9">
        <f>POWER(0.925,ES33-1)*BD$7*(1+(BD$8/100))*(BD$1)*(NOT(ISBLANK(ES33)))</f>
        <v>0</v>
      </c>
      <c r="BE33" s="9">
        <f>POWER(0.925,ET33-1)*BE$7*(1+(BE$8/100))*(BE$1)*(NOT(ISBLANK(ET33)))</f>
        <v>0</v>
      </c>
      <c r="BF33" s="9">
        <f>POWER(0.925,EU33-1)*BF$7*(1+(BF$8/100))*(BF$1)*(NOT(ISBLANK(EU33)))</f>
        <v>0</v>
      </c>
      <c r="BG33" s="9">
        <f>POWER(0.925,EV33-1)*BG$7*(1+(BG$8/100))*(BG$1)*(NOT(ISBLANK(EV33)))</f>
        <v>0</v>
      </c>
      <c r="BH33" s="9">
        <f>POWER(0.925,EW33-1)*BH$7*(1+(BH$8/100))*(BH$1)*(NOT(ISBLANK(EW33)))</f>
        <v>0</v>
      </c>
      <c r="BI33" s="9">
        <f>POWER(0.925,EX33-1)*BI$7*(1+(BI$8/100))*(BI$1)*(NOT(ISBLANK(EX33)))</f>
        <v>0</v>
      </c>
      <c r="BJ33" s="9">
        <f>POWER(0.925,EY33-1)*BJ$7*(1+(BJ$8/100))*(BJ$1)*(NOT(ISBLANK(EY33)))</f>
        <v>0</v>
      </c>
      <c r="BK33" s="9">
        <f>POWER(0.925,EZ33-1)*BK$7*(1+(BK$8/100))*(BK$1)*(NOT(ISBLANK(EZ33)))</f>
        <v>0</v>
      </c>
      <c r="BL33" s="9">
        <f>POWER(0.925,FA33-1)*BL$7*(1+(BL$8/100))*(BL$1)*(NOT(ISBLANK(FA33)))</f>
        <v>0</v>
      </c>
      <c r="BM33" s="9">
        <f>POWER(0.925,FB33-1)*BM$7*(1+(BM$8/100))*(BM$1)*(NOT(ISBLANK(FB33)))</f>
        <v>0</v>
      </c>
      <c r="BN33" s="9">
        <f>POWER(0.925,FC33-1)*BN$7*(1+(BN$8/100))*(BN$1)*(NOT(ISBLANK(FC33)))</f>
        <v>0</v>
      </c>
      <c r="BO33" s="9">
        <f>POWER(0.925,FD33-1)*BO$7*(1+(BO$8/100))*(BO$1)*(NOT(ISBLANK(FD33)))</f>
        <v>0</v>
      </c>
      <c r="BP33" s="9">
        <f>POWER(0.925,FE33-1)*BP$7*(1+(BP$8/100))*(BP$1)*(NOT(ISBLANK(FE33)))</f>
        <v>0</v>
      </c>
      <c r="BQ33" s="9">
        <f>POWER(0.925,FF33-1)*BQ$7*(1+(BQ$8/100))*(BQ$1)*(NOT(ISBLANK(FF33)))</f>
        <v>0</v>
      </c>
      <c r="BR33" s="9">
        <f>POWER(0.925,FG33-1)*BR$7*(1+(BR$8/100))*(BR$1)*(NOT(ISBLANK(FG33)))</f>
        <v>0</v>
      </c>
      <c r="BS33" s="9">
        <f>POWER(0.925,FH33-1)*BS$7*(1+(BS$8/100))*(BS$1)*(NOT(ISBLANK(FH33)))</f>
        <v>0</v>
      </c>
      <c r="BT33" s="9">
        <f>POWER(0.925,FI33-1)*BT$7*(1+(BT$8/100))*(BT$1)*(NOT(ISBLANK(FI33)))</f>
        <v>0</v>
      </c>
      <c r="BU33" s="9">
        <f>POWER(0.925,FJ33-1)*BU$7*(1+(BU$8/100))*(BU$1)*(NOT(ISBLANK(FJ33)))</f>
        <v>0</v>
      </c>
      <c r="BV33" s="9">
        <f>POWER(0.925,FK33-1)*BV$7*(1+(BV$8/100))*(BV$1)*(NOT(ISBLANK(FK33)))</f>
        <v>0</v>
      </c>
      <c r="BW33" s="9">
        <f>POWER(0.925,FL33-1)*BW$7*(1+(BW$8/100))*(BW$1)*(NOT(ISBLANK(FL33)))</f>
        <v>0</v>
      </c>
      <c r="BX33" s="9">
        <f>POWER(0.925,FM33-1)*BX$7*(1+(BX$8/100))*(BX$1)*(NOT(ISBLANK(FM33)))</f>
        <v>0</v>
      </c>
      <c r="BY33" s="9">
        <f>POWER(0.925,FN33-1)*BY$7*(1+(BY$8/100))*(BY$1)*(NOT(ISBLANK(FN33)))</f>
        <v>0</v>
      </c>
      <c r="BZ33" s="9">
        <f>POWER(0.925,FO33-1)*BZ$7*(1+(BZ$8/100))*(BZ$1)*(NOT(ISBLANK(FO33)))</f>
        <v>0</v>
      </c>
      <c r="CA33" s="9">
        <f>POWER(0.925,FP33-1)*CA$7*(1+(CA$8/100))*(CA$1)*(NOT(ISBLANK(FP33)))</f>
        <v>0</v>
      </c>
      <c r="CB33" s="9">
        <f>POWER(0.925,FQ33-1)*CB$7*(1+(CB$8/100))*(CB$1)*(NOT(ISBLANK(FQ33)))</f>
        <v>0</v>
      </c>
      <c r="CC33" s="9">
        <f>POWER(0.925,FR33-1)*CC$7*(1+(CC$8/100))*(CC$1)*(NOT(ISBLANK(FR33)))</f>
        <v>0</v>
      </c>
      <c r="CD33" s="9">
        <f>POWER(0.925,FS33-1)*CD$7*(1+(CD$8/100))*(CD$1)*(NOT(ISBLANK(FS33)))</f>
        <v>0</v>
      </c>
      <c r="CE33" s="9">
        <f>POWER(0.925,FT33-1)*CE$7*(1+(CE$8/100))*(CE$1)*(NOT(ISBLANK(FT33)))</f>
        <v>0</v>
      </c>
      <c r="CF33" s="9">
        <f>POWER(0.925,FU33-1)*CF$7*(1+(CF$8/100))*(CF$1)*(NOT(ISBLANK(FU33)))</f>
        <v>0</v>
      </c>
      <c r="CG33" s="9">
        <f>POWER(0.925,FV33-1)*CG$7*(1+(CG$8/100))*(CG$1)*(NOT(ISBLANK(FV33)))</f>
        <v>0</v>
      </c>
      <c r="CH33" s="9">
        <f>POWER(0.925,FW33-1)*CH$7*(1+(CH$8/100))*(CH$1)*(NOT(ISBLANK(FW33)))</f>
        <v>0</v>
      </c>
      <c r="CI33" s="9">
        <f>POWER(0.925,FX33-1)*CI$7*(1+(CI$8/100))*(CI$1)*(NOT(ISBLANK(FX33)))</f>
        <v>0</v>
      </c>
      <c r="CJ33" s="9">
        <f>POWER(0.925,FY33-1)*CJ$7*(1+(CJ$8/100))*(CJ$1)*(NOT(ISBLANK(FY33)))</f>
        <v>0</v>
      </c>
      <c r="CK33" s="9">
        <f>POWER(0.925,FZ33-1)*CK$7*(1+(CK$8/100))*(CK$1)*(NOT(ISBLANK(FZ33)))</f>
        <v>0</v>
      </c>
      <c r="CL33" s="9">
        <f>POWER(0.925,GA33-1)*CL$7*(1+(CL$8/100))*(CL$1)*(NOT(ISBLANK(GA33)))</f>
        <v>0</v>
      </c>
      <c r="CM33" s="9">
        <f>POWER(0.925,GB33-1)*CM$7*(1+(CM$8/100))*(CM$1)*(NOT(ISBLANK(GB33)))</f>
        <v>0</v>
      </c>
      <c r="CN33" s="9">
        <f>POWER(0.925,GC33-1)*CN$7*(1+(CN$8/100))*(CN$1)*(NOT(ISBLANK(GC33)))</f>
        <v>0</v>
      </c>
      <c r="CO33" s="9">
        <f>POWER(0.925,GD33-1)*CO$7*(1+(CO$8/100))*(CO$1)*(NOT(ISBLANK(GD33)))</f>
        <v>0</v>
      </c>
      <c r="CP33" s="9">
        <f>POWER(0.925,GE33-1)*CP$7*(1+(CP$8/100))*(CP$1)*(NOT(ISBLANK(GE33)))</f>
        <v>0</v>
      </c>
      <c r="CQ33" s="9">
        <f>POWER(0.925,GF33-1)*CQ$7*(1+(CQ$8/100))*(CQ$1)*(NOT(ISBLANK(GF33)))</f>
        <v>0</v>
      </c>
      <c r="CR33" s="9">
        <f>POWER(0.925,GG33-1)*CR$7*(1+(CR$8/100))*(CR$1)*(NOT(ISBLANK(GG33)))</f>
        <v>0</v>
      </c>
      <c r="CS33" s="9">
        <f>POWER(0.925,GH33-1)*CS$7*(1+(CS$8/100))*(CS$1)*(NOT(ISBLANK(GH33)))</f>
        <v>0</v>
      </c>
      <c r="CT33" s="9">
        <f>POWER(0.925,GI33-1)*CT$7*(1+(CT$8/100))*(CT$1)*(NOT(ISBLANK(GI33)))</f>
        <v>0</v>
      </c>
      <c r="CU33" s="9">
        <f>POWER(0.925,GJ33-1)*CU$7*(1+(CU$8/100))*(CU$1)*(NOT(ISBLANK(GJ33)))</f>
        <v>0</v>
      </c>
      <c r="CV33" s="9">
        <f>POWER(0.925,GK33-1)*CV$7*(1+(CV$8/100))*(CV$1)*(NOT(ISBLANK(GK33)))</f>
        <v>0</v>
      </c>
      <c r="CW33" s="9">
        <f>POWER(0.925,GL33-1)*CW$7*(1+(CW$8/100))*(CW$1)*(NOT(ISBLANK(GL33)))</f>
        <v>0</v>
      </c>
      <c r="CX33" s="9">
        <f>POWER(0.925,GM33-1)*CX$7*(1+(CX$8/100))*(CX$1)*(NOT(ISBLANK(GM33)))</f>
        <v>0</v>
      </c>
      <c r="CY33" s="9">
        <f>POWER(0.925,GN33-1)*CY$7*(1+(CY$8/100))*(CY$1)*(NOT(ISBLANK(GN33)))</f>
        <v>0</v>
      </c>
      <c r="CZ33" s="9">
        <f>POWER(0.925,GO33-1)*CZ$7*(1+(CZ$8/100))*(CZ$1)*(NOT(ISBLANK(GO33)))</f>
        <v>0</v>
      </c>
      <c r="DA33" s="9">
        <f>POWER(0.925,GP33-1)*DA$7*(1+(DA$8/100))*(DA$1)*(NOT(ISBLANK(GP33)))</f>
        <v>0</v>
      </c>
      <c r="DB33" s="9">
        <f>POWER(0.925,GQ33-1)*DB$7*(1+(DB$8/100))*(DB$1)*(NOT(ISBLANK(GQ33)))</f>
        <v>0</v>
      </c>
      <c r="DC33" s="9">
        <f>POWER(0.925,GR33-1)*DC$7*(1+(DC$8/100))*(DC$1)*(NOT(ISBLANK(GR33)))</f>
        <v>0</v>
      </c>
      <c r="DD33" s="9">
        <f>POWER(0.925,GS33-1)*DD$7*(1+(DD$8/100))*(DD$1)*(NOT(ISBLANK(GS33)))</f>
        <v>0</v>
      </c>
      <c r="DE33" s="9">
        <f>POWER(0.925,GT33-1)*DE$7*(1+(DE$8/100))*(DE$1)*(NOT(ISBLANK(GT33)))</f>
        <v>0</v>
      </c>
      <c r="DF33" s="9">
        <f>POWER(0.925,GU33-1)*DF$7*(1+(DF$8/100))*(DF$1)*(NOT(ISBLANK(GU33)))</f>
        <v>0</v>
      </c>
      <c r="DG33" s="9">
        <f>POWER(0.925,GV33-1)*DG$7*(1+(DG$8/100))*(DG$1)*(NOT(ISBLANK(GV33)))</f>
        <v>0</v>
      </c>
      <c r="DH33" s="9">
        <f>POWER(0.925,GW33-1)*DH$7*(1+(DH$8/100))*(DH$1)*(NOT(ISBLANK(GW33)))</f>
        <v>0</v>
      </c>
      <c r="DI33" s="9">
        <f>POWER(0.925,GX33-1)*DI$7*(1+(DI$8/100))*(DI$1)*(NOT(ISBLANK(GX33)))</f>
        <v>0</v>
      </c>
      <c r="DJ33" s="9">
        <f>POWER(0.925,GY33-1)*DJ$7*(1+(DJ$8/100))*(DJ$1)*(NOT(ISBLANK(GY33)))</f>
        <v>0</v>
      </c>
      <c r="DK33" s="9">
        <f>POWER(0.925,GZ33-1)*DK$7*(1+(DK$8/100))*(DK$1)*(NOT(ISBLANK(GZ33)))</f>
        <v>0</v>
      </c>
      <c r="DL33" s="1"/>
      <c r="DM33" s="1"/>
      <c r="DY33" s="1">
        <v>1</v>
      </c>
      <c r="EU33" s="1">
        <v>1</v>
      </c>
      <c r="FP33" s="1">
        <v>2</v>
      </c>
      <c r="FV33" s="1">
        <v>4</v>
      </c>
      <c r="FW33" s="1"/>
    </row>
    <row r="34" spans="1:180">
      <c r="A34" s="1">
        <f>A33+1</f>
        <v>25</v>
      </c>
      <c r="B34" s="8"/>
      <c r="C34" s="1">
        <f>IF(H34=H33,C33,(A34))</f>
        <v>23</v>
      </c>
      <c r="D34" s="1">
        <v>14</v>
      </c>
      <c r="E34" s="16" t="str">
        <f>IF(C34&gt;D34,CONCATENATE("↓",(C34-D34)),(IF(C34=D34,"↔",CONCATENATE("↑",(D34-C34)))))</f>
        <v>↓9</v>
      </c>
      <c r="F34" s="1" t="s">
        <v>224</v>
      </c>
      <c r="G34" s="1" t="s">
        <v>17</v>
      </c>
      <c r="H34" s="10">
        <f>SUM(K34:T34)</f>
        <v>33.33</v>
      </c>
      <c r="I34" s="9">
        <f>COUNTIF(V34:AH34,"&gt;0")</f>
        <v>0</v>
      </c>
      <c r="J34" s="9">
        <f>COUNTIF(AI34:CC34,"&gt;0")</f>
        <v>1</v>
      </c>
      <c r="K34" s="10">
        <f>LARGE($V34:$AH34,1)</f>
        <v>0</v>
      </c>
      <c r="L34" s="10">
        <f>LARGE($V34:$AH34,2)</f>
        <v>0</v>
      </c>
      <c r="M34" s="10">
        <f>LARGE($V34:$AH34,3)</f>
        <v>0</v>
      </c>
      <c r="N34" s="10">
        <f>LARGE($V34:$AH34,4)</f>
        <v>0</v>
      </c>
      <c r="O34" s="10">
        <f>LARGE($V34:$AH34,5)</f>
        <v>0</v>
      </c>
      <c r="P34" s="10">
        <f>LARGE($AI34:$CC34,1)</f>
        <v>33.33</v>
      </c>
      <c r="Q34" s="10">
        <f>LARGE($AI34:$CC34,2)</f>
        <v>0</v>
      </c>
      <c r="R34" s="10">
        <f>LARGE($AI34:$CC34,3)</f>
        <v>0</v>
      </c>
      <c r="S34" s="10">
        <f>LARGE($AI34:$CC34,4)</f>
        <v>0</v>
      </c>
      <c r="T34" s="10">
        <f>LARGE($AI34:$CC34,5)</f>
        <v>0</v>
      </c>
      <c r="U34"/>
      <c r="V34" s="9">
        <f>POWER(0.925,DL34-1)*V$7*(1+(V$8/100))*(V$1)*(NOT(ISBLANK(DL34)))</f>
        <v>0</v>
      </c>
      <c r="W34" s="9">
        <f>POWER(0.925,DL34-1)*W$7*(1+(W$8/100))*(W$1)*(NOT(ISBLANK(DL34)))</f>
        <v>0</v>
      </c>
      <c r="X34" s="9">
        <f>POWER(0.925,DM34-1)*X$7*(1+(X$8/100))*(X$1)*(NOT(ISBLANK(DM34)))</f>
        <v>0</v>
      </c>
      <c r="Y34" s="9">
        <f>POWER(0.925,DN34-1)*Y$7*(1+(Y$8/100))*(Y$1)*(NOT(ISBLANK(DN34)))</f>
        <v>0</v>
      </c>
      <c r="Z34" s="9">
        <f>POWER(0.925,DO34-1)*Z$7*(1+(Z$8/100))*(Z$1)*(NOT(ISBLANK(DO34)))</f>
        <v>0</v>
      </c>
      <c r="AA34" s="9">
        <f>POWER(0.925,DP34-1)*AA$7*(1+(AA$8/100))*(AA$1)*(NOT(ISBLANK(DP34)))</f>
        <v>0</v>
      </c>
      <c r="AB34" s="9">
        <f>POWER(0.925,DQ34-1)*AB$7*(1+(AB$8/100))*(AB$1)*(NOT(ISBLANK(DQ34)))</f>
        <v>0</v>
      </c>
      <c r="AC34" s="9">
        <f>POWER(0.925,DR34-1)*AC$7*(1+(AC$8/100))*(AC$1)*(NOT(ISBLANK(DR34)))</f>
        <v>0</v>
      </c>
      <c r="AD34" s="9">
        <f>POWER(0.925,DS34-1)*AD$7*(1+(AD$8/100))*(AD$1)*(NOT(ISBLANK(DS34)))</f>
        <v>0</v>
      </c>
      <c r="AE34" s="9">
        <f>POWER(0.925,DT34-1)*AE$7*(1+(AE$8/100))*(AE$1)*(NOT(ISBLANK(DT34)))</f>
        <v>0</v>
      </c>
      <c r="AF34" s="9">
        <f>POWER(0.925,DU34-1)*AF$7*(1+(AF$8/100))*(AF$1)*(NOT(ISBLANK(DU34)))</f>
        <v>0</v>
      </c>
      <c r="AG34" s="9">
        <f>POWER(0.925,DV34-1)*AG$7*(1+(AG$8/100))*(AG$1)*(NOT(ISBLANK(DV34)))</f>
        <v>0</v>
      </c>
      <c r="AH34" s="9">
        <f>POWER(0.925,DW34-1)*AH$7*(1+(AH$8/100))*(AH$1)*(NOT(ISBLANK(DW34)))</f>
        <v>0</v>
      </c>
      <c r="AI34" s="9">
        <f>POWER(0.925,DX34-1)*AI$7*(1+(AI$8/100))*(AI$1)*(NOT(ISBLANK(DX34)))</f>
        <v>33.33</v>
      </c>
      <c r="AJ34" s="9">
        <f>POWER(0.925,DY34-1)*AJ$7*(1+(AJ$8/100))*(AJ$1)*(NOT(ISBLANK(DY34)))</f>
        <v>0</v>
      </c>
      <c r="AK34" s="9">
        <f>POWER(0.925,DZ34-1)*AK$7*(1+(AK$8/100))*(AK$1)*(NOT(ISBLANK(DZ34)))</f>
        <v>0</v>
      </c>
      <c r="AL34" s="9">
        <f>POWER(0.925,EA34-1)*AL$7*(1+(AL$8/100))*(AL$1)*(NOT(ISBLANK(EA34)))</f>
        <v>0</v>
      </c>
      <c r="AM34" s="9">
        <f>POWER(0.925,EB34-1)*AM$7*(1+(AM$8/100))*(AM$1)*(NOT(ISBLANK(EB34)))</f>
        <v>0</v>
      </c>
      <c r="AN34" s="9">
        <f>POWER(0.925,EC34-1)*AN$7*(1+(AN$8/100))*(AN$1)*(NOT(ISBLANK(EC34)))</f>
        <v>0</v>
      </c>
      <c r="AO34" s="9">
        <f>POWER(0.925,ED34-1)*AO$7*(1+(AO$8/100))*(AO$1)*(NOT(ISBLANK(ED34)))</f>
        <v>0</v>
      </c>
      <c r="AP34" s="9">
        <f>POWER(0.925,EE34-1)*AP$7*(1+(AP$8/100))*(AP$1)*(NOT(ISBLANK(EE34)))</f>
        <v>0</v>
      </c>
      <c r="AQ34" s="9">
        <f>POWER(0.925,EF34-1)*AQ$7*(1+(AQ$8/100))*(AQ$1)*(NOT(ISBLANK(EF34)))</f>
        <v>0</v>
      </c>
      <c r="AR34" s="9">
        <f>POWER(0.925,EG34-1)*AR$7*(1+(AR$8/100))*(AR$1)*(NOT(ISBLANK(EG34)))</f>
        <v>0</v>
      </c>
      <c r="AS34" s="9">
        <f>POWER(0.925,EH34-1)*AS$7*(1+(AS$8/100))*(AS$1)*(NOT(ISBLANK(EH34)))</f>
        <v>0</v>
      </c>
      <c r="AT34" s="9">
        <f>POWER(0.925,EI34-1)*AT$7*(1+(AT$8/100))*(AT$1)*(NOT(ISBLANK(EI34)))</f>
        <v>0</v>
      </c>
      <c r="AU34" s="9">
        <f>POWER(0.925,EJ34-1)*AU$7*(1+(AU$8/100))*(AU$1)*(NOT(ISBLANK(EJ34)))</f>
        <v>0</v>
      </c>
      <c r="AV34" s="9">
        <f>POWER(0.925,EK34-1)*AV$7*(1+(AV$8/100))*(AV$1)*(NOT(ISBLANK(EK34)))</f>
        <v>0</v>
      </c>
      <c r="AW34" s="9">
        <f>POWER(0.925,EL34-1)*AW$7*(1+(AW$8/100))*(AW$1)*(NOT(ISBLANK(EL34)))</f>
        <v>0</v>
      </c>
      <c r="AX34" s="9">
        <f>POWER(0.925,EM34-1)*AX$7*(1+(AX$8/100))*(AX$1)*(NOT(ISBLANK(EM34)))</f>
        <v>0</v>
      </c>
      <c r="AY34" s="9">
        <f>POWER(0.925,EN34-1)*AY$7*(1+(AY$8/100))*(AY$1)*(NOT(ISBLANK(EN34)))</f>
        <v>0</v>
      </c>
      <c r="AZ34" s="9">
        <f>POWER(0.925,EO34-1)*AZ$7*(1+(AZ$8/100))*(AZ$1)*(NOT(ISBLANK(EO34)))</f>
        <v>0</v>
      </c>
      <c r="BA34" s="9">
        <f>POWER(0.925,EP34-1)*BA$7*(1+(BA$8/100))*(BA$1)*(NOT(ISBLANK(EP34)))</f>
        <v>0</v>
      </c>
      <c r="BB34" s="9">
        <f>POWER(0.925,EQ34-1)*BB$7*(1+(BB$8/100))*(BB$1)*(NOT(ISBLANK(EQ34)))</f>
        <v>0</v>
      </c>
      <c r="BC34" s="9">
        <f>POWER(0.925,ER34-1)*BC$7*(1+(BC$8/100))*(BC$1)*(NOT(ISBLANK(ER34)))</f>
        <v>0</v>
      </c>
      <c r="BD34" s="9">
        <f>POWER(0.925,ES34-1)*BD$7*(1+(BD$8/100))*(BD$1)*(NOT(ISBLANK(ES34)))</f>
        <v>0</v>
      </c>
      <c r="BE34" s="9">
        <f>POWER(0.925,ET34-1)*BE$7*(1+(BE$8/100))*(BE$1)*(NOT(ISBLANK(ET34)))</f>
        <v>0</v>
      </c>
      <c r="BF34" s="9">
        <f>POWER(0.925,EU34-1)*BF$7*(1+(BF$8/100))*(BF$1)*(NOT(ISBLANK(EU34)))</f>
        <v>0</v>
      </c>
      <c r="BG34" s="9">
        <f>POWER(0.925,EV34-1)*BG$7*(1+(BG$8/100))*(BG$1)*(NOT(ISBLANK(EV34)))</f>
        <v>0</v>
      </c>
      <c r="BH34" s="9">
        <f>POWER(0.925,EW34-1)*BH$7*(1+(BH$8/100))*(BH$1)*(NOT(ISBLANK(EW34)))</f>
        <v>0</v>
      </c>
      <c r="BI34" s="9">
        <f>POWER(0.925,EX34-1)*BI$7*(1+(BI$8/100))*(BI$1)*(NOT(ISBLANK(EX34)))</f>
        <v>0</v>
      </c>
      <c r="BJ34" s="9">
        <f>POWER(0.925,EY34-1)*BJ$7*(1+(BJ$8/100))*(BJ$1)*(NOT(ISBLANK(EY34)))</f>
        <v>0</v>
      </c>
      <c r="BK34" s="9">
        <f>POWER(0.925,EZ34-1)*BK$7*(1+(BK$8/100))*(BK$1)*(NOT(ISBLANK(EZ34)))</f>
        <v>0</v>
      </c>
      <c r="BL34" s="9">
        <f>POWER(0.925,FA34-1)*BL$7*(1+(BL$8/100))*(BL$1)*(NOT(ISBLANK(FA34)))</f>
        <v>0</v>
      </c>
      <c r="BM34" s="9">
        <f>POWER(0.925,FB34-1)*BM$7*(1+(BM$8/100))*(BM$1)*(NOT(ISBLANK(FB34)))</f>
        <v>0</v>
      </c>
      <c r="BN34" s="9">
        <f>POWER(0.925,FC34-1)*BN$7*(1+(BN$8/100))*(BN$1)*(NOT(ISBLANK(FC34)))</f>
        <v>0</v>
      </c>
      <c r="BO34" s="9">
        <f>POWER(0.925,FD34-1)*BO$7*(1+(BO$8/100))*(BO$1)*(NOT(ISBLANK(FD34)))</f>
        <v>0</v>
      </c>
      <c r="BP34" s="9">
        <f>POWER(0.925,FE34-1)*BP$7*(1+(BP$8/100))*(BP$1)*(NOT(ISBLANK(FE34)))</f>
        <v>0</v>
      </c>
      <c r="BQ34" s="9">
        <f>POWER(0.925,FF34-1)*BQ$7*(1+(BQ$8/100))*(BQ$1)*(NOT(ISBLANK(FF34)))</f>
        <v>0</v>
      </c>
      <c r="BR34" s="9">
        <f>POWER(0.925,FG34-1)*BR$7*(1+(BR$8/100))*(BR$1)*(NOT(ISBLANK(FG34)))</f>
        <v>0</v>
      </c>
      <c r="BS34" s="9">
        <f>POWER(0.925,FH34-1)*BS$7*(1+(BS$8/100))*(BS$1)*(NOT(ISBLANK(FH34)))</f>
        <v>0</v>
      </c>
      <c r="BT34" s="9">
        <f>POWER(0.925,FI34-1)*BT$7*(1+(BT$8/100))*(BT$1)*(NOT(ISBLANK(FI34)))</f>
        <v>0</v>
      </c>
      <c r="BU34" s="9">
        <f>POWER(0.925,FJ34-1)*BU$7*(1+(BU$8/100))*(BU$1)*(NOT(ISBLANK(FJ34)))</f>
        <v>0</v>
      </c>
      <c r="BV34" s="9">
        <f>POWER(0.925,FK34-1)*BV$7*(1+(BV$8/100))*(BV$1)*(NOT(ISBLANK(FK34)))</f>
        <v>0</v>
      </c>
      <c r="BW34" s="9">
        <f>POWER(0.925,FL34-1)*BW$7*(1+(BW$8/100))*(BW$1)*(NOT(ISBLANK(FL34)))</f>
        <v>0</v>
      </c>
      <c r="BX34" s="9">
        <f>POWER(0.925,FM34-1)*BX$7*(1+(BX$8/100))*(BX$1)*(NOT(ISBLANK(FM34)))</f>
        <v>0</v>
      </c>
      <c r="BY34" s="9">
        <f>POWER(0.925,FN34-1)*BY$7*(1+(BY$8/100))*(BY$1)*(NOT(ISBLANK(FN34)))</f>
        <v>0</v>
      </c>
      <c r="BZ34" s="9">
        <f>POWER(0.925,FO34-1)*BZ$7*(1+(BZ$8/100))*(BZ$1)*(NOT(ISBLANK(FO34)))</f>
        <v>0</v>
      </c>
      <c r="CA34" s="9">
        <f>POWER(0.925,FP34-1)*CA$7*(1+(CA$8/100))*(CA$1)*(NOT(ISBLANK(FP34)))</f>
        <v>0</v>
      </c>
      <c r="CB34" s="9">
        <f>POWER(0.925,FQ34-1)*CB$7*(1+(CB$8/100))*(CB$1)*(NOT(ISBLANK(FQ34)))</f>
        <v>0</v>
      </c>
      <c r="CC34" s="9">
        <f>POWER(0.925,FR34-1)*CC$7*(1+(CC$8/100))*(CC$1)*(NOT(ISBLANK(FR34)))</f>
        <v>0</v>
      </c>
      <c r="CD34" s="9">
        <f>POWER(0.925,FS34-1)*CD$7*(1+(CD$8/100))*(CD$1)*(NOT(ISBLANK(FS34)))</f>
        <v>0</v>
      </c>
      <c r="CE34" s="9">
        <f>POWER(0.925,FT34-1)*CE$7*(1+(CE$8/100))*(CE$1)*(NOT(ISBLANK(FT34)))</f>
        <v>0</v>
      </c>
      <c r="CF34" s="9">
        <f>POWER(0.925,FU34-1)*CF$7*(1+(CF$8/100))*(CF$1)*(NOT(ISBLANK(FU34)))</f>
        <v>0</v>
      </c>
      <c r="CG34" s="9">
        <f>POWER(0.925,FV34-1)*CG$7*(1+(CG$8/100))*(CG$1)*(NOT(ISBLANK(FV34)))</f>
        <v>0</v>
      </c>
      <c r="CH34" s="9">
        <f>POWER(0.925,FW34-1)*CH$7*(1+(CH$8/100))*(CH$1)*(NOT(ISBLANK(FW34)))</f>
        <v>0</v>
      </c>
      <c r="CI34" s="9">
        <f>POWER(0.925,FX34-1)*CI$7*(1+(CI$8/100))*(CI$1)*(NOT(ISBLANK(FX34)))</f>
        <v>0</v>
      </c>
      <c r="CJ34" s="9">
        <f>POWER(0.925,FY34-1)*CJ$7*(1+(CJ$8/100))*(CJ$1)*(NOT(ISBLANK(FY34)))</f>
        <v>0</v>
      </c>
      <c r="CK34" s="9">
        <f>POWER(0.925,FZ34-1)*CK$7*(1+(CK$8/100))*(CK$1)*(NOT(ISBLANK(FZ34)))</f>
        <v>0</v>
      </c>
      <c r="CL34" s="9">
        <f>POWER(0.925,GA34-1)*CL$7*(1+(CL$8/100))*(CL$1)*(NOT(ISBLANK(GA34)))</f>
        <v>0</v>
      </c>
      <c r="CM34" s="9">
        <f>POWER(0.925,GB34-1)*CM$7*(1+(CM$8/100))*(CM$1)*(NOT(ISBLANK(GB34)))</f>
        <v>0</v>
      </c>
      <c r="CN34" s="9">
        <f>POWER(0.925,GC34-1)*CN$7*(1+(CN$8/100))*(CN$1)*(NOT(ISBLANK(GC34)))</f>
        <v>0</v>
      </c>
      <c r="CO34" s="9">
        <f>POWER(0.925,GD34-1)*CO$7*(1+(CO$8/100))*(CO$1)*(NOT(ISBLANK(GD34)))</f>
        <v>0</v>
      </c>
      <c r="CP34" s="9">
        <f>POWER(0.925,GE34-1)*CP$7*(1+(CP$8/100))*(CP$1)*(NOT(ISBLANK(GE34)))</f>
        <v>0</v>
      </c>
      <c r="CQ34" s="9">
        <f>POWER(0.925,GF34-1)*CQ$7*(1+(CQ$8/100))*(CQ$1)*(NOT(ISBLANK(GF34)))</f>
        <v>0</v>
      </c>
      <c r="CR34" s="9">
        <f>POWER(0.925,GG34-1)*CR$7*(1+(CR$8/100))*(CR$1)*(NOT(ISBLANK(GG34)))</f>
        <v>0</v>
      </c>
      <c r="CS34" s="9">
        <f>POWER(0.925,GH34-1)*CS$7*(1+(CS$8/100))*(CS$1)*(NOT(ISBLANK(GH34)))</f>
        <v>0</v>
      </c>
      <c r="CT34" s="9">
        <f>POWER(0.925,GI34-1)*CT$7*(1+(CT$8/100))*(CT$1)*(NOT(ISBLANK(GI34)))</f>
        <v>0</v>
      </c>
      <c r="CU34" s="9">
        <f>POWER(0.925,GJ34-1)*CU$7*(1+(CU$8/100))*(CU$1)*(NOT(ISBLANK(GJ34)))</f>
        <v>0</v>
      </c>
      <c r="CV34" s="9">
        <f>POWER(0.925,GK34-1)*CV$7*(1+(CV$8/100))*(CV$1)*(NOT(ISBLANK(GK34)))</f>
        <v>0</v>
      </c>
      <c r="CW34" s="9">
        <f>POWER(0.925,GL34-1)*CW$7*(1+(CW$8/100))*(CW$1)*(NOT(ISBLANK(GL34)))</f>
        <v>0</v>
      </c>
      <c r="CX34" s="9">
        <f>POWER(0.925,GM34-1)*CX$7*(1+(CX$8/100))*(CX$1)*(NOT(ISBLANK(GM34)))</f>
        <v>0</v>
      </c>
      <c r="CY34" s="9">
        <f>POWER(0.925,GN34-1)*CY$7*(1+(CY$8/100))*(CY$1)*(NOT(ISBLANK(GN34)))</f>
        <v>0</v>
      </c>
      <c r="CZ34" s="9">
        <f>POWER(0.925,GO34-1)*CZ$7*(1+(CZ$8/100))*(CZ$1)*(NOT(ISBLANK(GO34)))</f>
        <v>0</v>
      </c>
      <c r="DA34" s="9">
        <f>POWER(0.925,GP34-1)*DA$7*(1+(DA$8/100))*(DA$1)*(NOT(ISBLANK(GP34)))</f>
        <v>0</v>
      </c>
      <c r="DB34" s="9">
        <f>POWER(0.925,GQ34-1)*DB$7*(1+(DB$8/100))*(DB$1)*(NOT(ISBLANK(GQ34)))</f>
        <v>0</v>
      </c>
      <c r="DC34" s="9">
        <f>POWER(0.925,GR34-1)*DC$7*(1+(DC$8/100))*(DC$1)*(NOT(ISBLANK(GR34)))</f>
        <v>0</v>
      </c>
      <c r="DD34" s="9">
        <f>POWER(0.925,GS34-1)*DD$7*(1+(DD$8/100))*(DD$1)*(NOT(ISBLANK(GS34)))</f>
        <v>0</v>
      </c>
      <c r="DE34" s="9">
        <f>POWER(0.925,GT34-1)*DE$7*(1+(DE$8/100))*(DE$1)*(NOT(ISBLANK(GT34)))</f>
        <v>0</v>
      </c>
      <c r="DF34" s="9">
        <f>POWER(0.925,GU34-1)*DF$7*(1+(DF$8/100))*(DF$1)*(NOT(ISBLANK(GU34)))</f>
        <v>0</v>
      </c>
      <c r="DG34" s="9">
        <f>POWER(0.925,GV34-1)*DG$7*(1+(DG$8/100))*(DG$1)*(NOT(ISBLANK(GV34)))</f>
        <v>0</v>
      </c>
      <c r="DH34" s="9">
        <f>POWER(0.925,GW34-1)*DH$7*(1+(DH$8/100))*(DH$1)*(NOT(ISBLANK(GW34)))</f>
        <v>0</v>
      </c>
      <c r="DI34" s="9">
        <f>POWER(0.925,GX34-1)*DI$7*(1+(DI$8/100))*(DI$1)*(NOT(ISBLANK(GX34)))</f>
        <v>0</v>
      </c>
      <c r="DJ34" s="9">
        <f>POWER(0.925,GY34-1)*DJ$7*(1+(DJ$8/100))*(DJ$1)*(NOT(ISBLANK(GY34)))</f>
        <v>0</v>
      </c>
      <c r="DK34" s="9">
        <f>POWER(0.925,GZ34-1)*DK$7*(1+(DK$8/100))*(DK$1)*(NOT(ISBLANK(GZ34)))</f>
        <v>0</v>
      </c>
      <c r="DL34" s="1"/>
      <c r="DM34" s="1"/>
      <c r="DX34" s="1">
        <v>1</v>
      </c>
      <c r="EU34" s="1">
        <v>2</v>
      </c>
      <c r="FV34" s="1"/>
      <c r="FW34" s="1"/>
    </row>
    <row r="35" spans="1:180">
      <c r="A35" s="1">
        <f>A34+1</f>
        <v>26</v>
      </c>
      <c r="B35" s="8"/>
      <c r="C35" s="1">
        <f>IF(H35=H34,C34,(A35))</f>
        <v>26</v>
      </c>
      <c r="D35" s="1">
        <v>17</v>
      </c>
      <c r="E35" s="16" t="str">
        <f>IF(C35&gt;D35,CONCATENATE("↓",(C35-D35)),(IF(C35=D35,"↔",CONCATENATE("↑",(D35-C35)))))</f>
        <v>↓9</v>
      </c>
      <c r="F35" s="1" t="s">
        <v>231</v>
      </c>
      <c r="G35" s="1" t="s">
        <v>227</v>
      </c>
      <c r="H35" s="10">
        <f>SUM(K35:T35)</f>
        <v>30.830249999999999</v>
      </c>
      <c r="I35" s="9">
        <f>COUNTIF(V35:AH35,"&gt;0")</f>
        <v>0</v>
      </c>
      <c r="J35" s="9">
        <f>COUNTIF(AI35:CC35,"&gt;0")</f>
        <v>1</v>
      </c>
      <c r="K35" s="10">
        <f>LARGE($V35:$AH35,1)</f>
        <v>0</v>
      </c>
      <c r="L35" s="10">
        <f>LARGE($V35:$AH35,2)</f>
        <v>0</v>
      </c>
      <c r="M35" s="10">
        <f>LARGE($V35:$AH35,3)</f>
        <v>0</v>
      </c>
      <c r="N35" s="10">
        <f>LARGE($V35:$AH35,4)</f>
        <v>0</v>
      </c>
      <c r="O35" s="10">
        <f>LARGE($V35:$AH35,5)</f>
        <v>0</v>
      </c>
      <c r="P35" s="10">
        <f>LARGE($AI35:$CC35,1)</f>
        <v>30.830249999999999</v>
      </c>
      <c r="Q35" s="10">
        <f>LARGE($AI35:$CC35,2)</f>
        <v>0</v>
      </c>
      <c r="R35" s="10">
        <f>LARGE($AI35:$CC35,3)</f>
        <v>0</v>
      </c>
      <c r="S35" s="10">
        <f>LARGE($AI35:$CC35,4)</f>
        <v>0</v>
      </c>
      <c r="T35" s="10">
        <f>LARGE($AI35:$CC35,5)</f>
        <v>0</v>
      </c>
      <c r="U35"/>
      <c r="V35" s="9">
        <f>POWER(0.925,DL35-1)*V$7*(1+(V$8/100))*(V$1)*(NOT(ISBLANK(DL35)))</f>
        <v>0</v>
      </c>
      <c r="W35" s="9">
        <f>POWER(0.925,DL35-1)*W$7*(1+(W$8/100))*(W$1)*(NOT(ISBLANK(DL35)))</f>
        <v>0</v>
      </c>
      <c r="X35" s="9">
        <f>POWER(0.925,DM35-1)*X$7*(1+(X$8/100))*(X$1)*(NOT(ISBLANK(DM35)))</f>
        <v>0</v>
      </c>
      <c r="Y35" s="9">
        <f>POWER(0.925,DN35-1)*Y$7*(1+(Y$8/100))*(Y$1)*(NOT(ISBLANK(DN35)))</f>
        <v>0</v>
      </c>
      <c r="Z35" s="9">
        <f>POWER(0.925,DO35-1)*Z$7*(1+(Z$8/100))*(Z$1)*(NOT(ISBLANK(DO35)))</f>
        <v>0</v>
      </c>
      <c r="AA35" s="9">
        <f>POWER(0.925,DP35-1)*AA$7*(1+(AA$8/100))*(AA$1)*(NOT(ISBLANK(DP35)))</f>
        <v>0</v>
      </c>
      <c r="AB35" s="9">
        <f>POWER(0.925,DQ35-1)*AB$7*(1+(AB$8/100))*(AB$1)*(NOT(ISBLANK(DQ35)))</f>
        <v>0</v>
      </c>
      <c r="AC35" s="9">
        <f>POWER(0.925,DR35-1)*AC$7*(1+(AC$8/100))*(AC$1)*(NOT(ISBLANK(DR35)))</f>
        <v>0</v>
      </c>
      <c r="AD35" s="9">
        <f>POWER(0.925,DS35-1)*AD$7*(1+(AD$8/100))*(AD$1)*(NOT(ISBLANK(DS35)))</f>
        <v>0</v>
      </c>
      <c r="AE35" s="9">
        <f>POWER(0.925,DT35-1)*AE$7*(1+(AE$8/100))*(AE$1)*(NOT(ISBLANK(DT35)))</f>
        <v>0</v>
      </c>
      <c r="AF35" s="9">
        <f>POWER(0.925,DU35-1)*AF$7*(1+(AF$8/100))*(AF$1)*(NOT(ISBLANK(DU35)))</f>
        <v>0</v>
      </c>
      <c r="AG35" s="9">
        <f>POWER(0.925,DV35-1)*AG$7*(1+(AG$8/100))*(AG$1)*(NOT(ISBLANK(DV35)))</f>
        <v>0</v>
      </c>
      <c r="AH35" s="9">
        <f>POWER(0.925,DW35-1)*AH$7*(1+(AH$8/100))*(AH$1)*(NOT(ISBLANK(DW35)))</f>
        <v>0</v>
      </c>
      <c r="AI35" s="9">
        <f>POWER(0.925,DX35-1)*AI$7*(1+(AI$8/100))*(AI$1)*(NOT(ISBLANK(DX35)))</f>
        <v>0</v>
      </c>
      <c r="AJ35" s="9">
        <f>POWER(0.925,DY35-1)*AJ$7*(1+(AJ$8/100))*(AJ$1)*(NOT(ISBLANK(DY35)))</f>
        <v>30.830249999999999</v>
      </c>
      <c r="AK35" s="9">
        <f>POWER(0.925,DZ35-1)*AK$7*(1+(AK$8/100))*(AK$1)*(NOT(ISBLANK(DZ35)))</f>
        <v>0</v>
      </c>
      <c r="AL35" s="9">
        <f>POWER(0.925,EA35-1)*AL$7*(1+(AL$8/100))*(AL$1)*(NOT(ISBLANK(EA35)))</f>
        <v>0</v>
      </c>
      <c r="AM35" s="9">
        <f>POWER(0.925,EB35-1)*AM$7*(1+(AM$8/100))*(AM$1)*(NOT(ISBLANK(EB35)))</f>
        <v>0</v>
      </c>
      <c r="AN35" s="9">
        <f>POWER(0.925,EC35-1)*AN$7*(1+(AN$8/100))*(AN$1)*(NOT(ISBLANK(EC35)))</f>
        <v>0</v>
      </c>
      <c r="AO35" s="9">
        <f>POWER(0.925,ED35-1)*AO$7*(1+(AO$8/100))*(AO$1)*(NOT(ISBLANK(ED35)))</f>
        <v>0</v>
      </c>
      <c r="AP35" s="9">
        <f>POWER(0.925,EE35-1)*AP$7*(1+(AP$8/100))*(AP$1)*(NOT(ISBLANK(EE35)))</f>
        <v>0</v>
      </c>
      <c r="AQ35" s="9">
        <f>POWER(0.925,EF35-1)*AQ$7*(1+(AQ$8/100))*(AQ$1)*(NOT(ISBLANK(EF35)))</f>
        <v>0</v>
      </c>
      <c r="AR35" s="9">
        <f>POWER(0.925,EG35-1)*AR$7*(1+(AR$8/100))*(AR$1)*(NOT(ISBLANK(EG35)))</f>
        <v>0</v>
      </c>
      <c r="AS35" s="9">
        <f>POWER(0.925,EH35-1)*AS$7*(1+(AS$8/100))*(AS$1)*(NOT(ISBLANK(EH35)))</f>
        <v>0</v>
      </c>
      <c r="AT35" s="9">
        <f>POWER(0.925,EI35-1)*AT$7*(1+(AT$8/100))*(AT$1)*(NOT(ISBLANK(EI35)))</f>
        <v>0</v>
      </c>
      <c r="AU35" s="9">
        <f>POWER(0.925,EJ35-1)*AU$7*(1+(AU$8/100))*(AU$1)*(NOT(ISBLANK(EJ35)))</f>
        <v>0</v>
      </c>
      <c r="AV35" s="9">
        <f>POWER(0.925,EK35-1)*AV$7*(1+(AV$8/100))*(AV$1)*(NOT(ISBLANK(EK35)))</f>
        <v>0</v>
      </c>
      <c r="AW35" s="9">
        <f>POWER(0.925,EL35-1)*AW$7*(1+(AW$8/100))*(AW$1)*(NOT(ISBLANK(EL35)))</f>
        <v>0</v>
      </c>
      <c r="AX35" s="9">
        <f>POWER(0.925,EM35-1)*AX$7*(1+(AX$8/100))*(AX$1)*(NOT(ISBLANK(EM35)))</f>
        <v>0</v>
      </c>
      <c r="AY35" s="9">
        <f>POWER(0.925,EN35-1)*AY$7*(1+(AY$8/100))*(AY$1)*(NOT(ISBLANK(EN35)))</f>
        <v>0</v>
      </c>
      <c r="AZ35" s="9">
        <f>POWER(0.925,EO35-1)*AZ$7*(1+(AZ$8/100))*(AZ$1)*(NOT(ISBLANK(EO35)))</f>
        <v>0</v>
      </c>
      <c r="BA35" s="9">
        <f>POWER(0.925,EP35-1)*BA$7*(1+(BA$8/100))*(BA$1)*(NOT(ISBLANK(EP35)))</f>
        <v>0</v>
      </c>
      <c r="BB35" s="9">
        <f>POWER(0.925,EQ35-1)*BB$7*(1+(BB$8/100))*(BB$1)*(NOT(ISBLANK(EQ35)))</f>
        <v>0</v>
      </c>
      <c r="BC35" s="9">
        <f>POWER(0.925,ER35-1)*BC$7*(1+(BC$8/100))*(BC$1)*(NOT(ISBLANK(ER35)))</f>
        <v>0</v>
      </c>
      <c r="BD35" s="9">
        <f>POWER(0.925,ES35-1)*BD$7*(1+(BD$8/100))*(BD$1)*(NOT(ISBLANK(ES35)))</f>
        <v>0</v>
      </c>
      <c r="BE35" s="9">
        <f>POWER(0.925,ET35-1)*BE$7*(1+(BE$8/100))*(BE$1)*(NOT(ISBLANK(ET35)))</f>
        <v>0</v>
      </c>
      <c r="BF35" s="9">
        <f>POWER(0.925,EU35-1)*BF$7*(1+(BF$8/100))*(BF$1)*(NOT(ISBLANK(EU35)))</f>
        <v>0</v>
      </c>
      <c r="BG35" s="9">
        <f>POWER(0.925,EV35-1)*BG$7*(1+(BG$8/100))*(BG$1)*(NOT(ISBLANK(EV35)))</f>
        <v>0</v>
      </c>
      <c r="BH35" s="9">
        <f>POWER(0.925,EW35-1)*BH$7*(1+(BH$8/100))*(BH$1)*(NOT(ISBLANK(EW35)))</f>
        <v>0</v>
      </c>
      <c r="BI35" s="9">
        <f>POWER(0.925,EX35-1)*BI$7*(1+(BI$8/100))*(BI$1)*(NOT(ISBLANK(EX35)))</f>
        <v>0</v>
      </c>
      <c r="BJ35" s="9">
        <f>POWER(0.925,EY35-1)*BJ$7*(1+(BJ$8/100))*(BJ$1)*(NOT(ISBLANK(EY35)))</f>
        <v>0</v>
      </c>
      <c r="BK35" s="9">
        <f>POWER(0.925,EZ35-1)*BK$7*(1+(BK$8/100))*(BK$1)*(NOT(ISBLANK(EZ35)))</f>
        <v>0</v>
      </c>
      <c r="BL35" s="9">
        <f>POWER(0.925,FA35-1)*BL$7*(1+(BL$8/100))*(BL$1)*(NOT(ISBLANK(FA35)))</f>
        <v>0</v>
      </c>
      <c r="BM35" s="9">
        <f>POWER(0.925,FB35-1)*BM$7*(1+(BM$8/100))*(BM$1)*(NOT(ISBLANK(FB35)))</f>
        <v>0</v>
      </c>
      <c r="BN35" s="9">
        <f>POWER(0.925,FC35-1)*BN$7*(1+(BN$8/100))*(BN$1)*(NOT(ISBLANK(FC35)))</f>
        <v>0</v>
      </c>
      <c r="BO35" s="9">
        <f>POWER(0.925,FD35-1)*BO$7*(1+(BO$8/100))*(BO$1)*(NOT(ISBLANK(FD35)))</f>
        <v>0</v>
      </c>
      <c r="BP35" s="9">
        <f>POWER(0.925,FE35-1)*BP$7*(1+(BP$8/100))*(BP$1)*(NOT(ISBLANK(FE35)))</f>
        <v>0</v>
      </c>
      <c r="BQ35" s="9">
        <f>POWER(0.925,FF35-1)*BQ$7*(1+(BQ$8/100))*(BQ$1)*(NOT(ISBLANK(FF35)))</f>
        <v>0</v>
      </c>
      <c r="BR35" s="9">
        <f>POWER(0.925,FG35-1)*BR$7*(1+(BR$8/100))*(BR$1)*(NOT(ISBLANK(FG35)))</f>
        <v>0</v>
      </c>
      <c r="BS35" s="9">
        <f>POWER(0.925,FH35-1)*BS$7*(1+(BS$8/100))*(BS$1)*(NOT(ISBLANK(FH35)))</f>
        <v>0</v>
      </c>
      <c r="BT35" s="9">
        <f>POWER(0.925,FI35-1)*BT$7*(1+(BT$8/100))*(BT$1)*(NOT(ISBLANK(FI35)))</f>
        <v>0</v>
      </c>
      <c r="BU35" s="9">
        <f>POWER(0.925,FJ35-1)*BU$7*(1+(BU$8/100))*(BU$1)*(NOT(ISBLANK(FJ35)))</f>
        <v>0</v>
      </c>
      <c r="BV35" s="9">
        <f>POWER(0.925,FK35-1)*BV$7*(1+(BV$8/100))*(BV$1)*(NOT(ISBLANK(FK35)))</f>
        <v>0</v>
      </c>
      <c r="BW35" s="9">
        <f>POWER(0.925,FL35-1)*BW$7*(1+(BW$8/100))*(BW$1)*(NOT(ISBLANK(FL35)))</f>
        <v>0</v>
      </c>
      <c r="BX35" s="9">
        <f>POWER(0.925,FM35-1)*BX$7*(1+(BX$8/100))*(BX$1)*(NOT(ISBLANK(FM35)))</f>
        <v>0</v>
      </c>
      <c r="BY35" s="9">
        <f>POWER(0.925,FN35-1)*BY$7*(1+(BY$8/100))*(BY$1)*(NOT(ISBLANK(FN35)))</f>
        <v>0</v>
      </c>
      <c r="BZ35" s="9">
        <f>POWER(0.925,FO35-1)*BZ$7*(1+(BZ$8/100))*(BZ$1)*(NOT(ISBLANK(FO35)))</f>
        <v>0</v>
      </c>
      <c r="CA35" s="9">
        <f>POWER(0.925,FP35-1)*CA$7*(1+(CA$8/100))*(CA$1)*(NOT(ISBLANK(FP35)))</f>
        <v>0</v>
      </c>
      <c r="CB35" s="9">
        <f>POWER(0.925,FQ35-1)*CB$7*(1+(CB$8/100))*(CB$1)*(NOT(ISBLANK(FQ35)))</f>
        <v>0</v>
      </c>
      <c r="CC35" s="9">
        <f>POWER(0.925,FR35-1)*CC$7*(1+(CC$8/100))*(CC$1)*(NOT(ISBLANK(FR35)))</f>
        <v>0</v>
      </c>
      <c r="CD35" s="9">
        <f>POWER(0.925,FS35-1)*CD$7*(1+(CD$8/100))*(CD$1)*(NOT(ISBLANK(FS35)))</f>
        <v>0</v>
      </c>
      <c r="CE35" s="9">
        <f>POWER(0.925,FT35-1)*CE$7*(1+(CE$8/100))*(CE$1)*(NOT(ISBLANK(FT35)))</f>
        <v>0</v>
      </c>
      <c r="CF35" s="9">
        <f>POWER(0.925,FU35-1)*CF$7*(1+(CF$8/100))*(CF$1)*(NOT(ISBLANK(FU35)))</f>
        <v>0</v>
      </c>
      <c r="CG35" s="9">
        <f>POWER(0.925,FV35-1)*CG$7*(1+(CG$8/100))*(CG$1)*(NOT(ISBLANK(FV35)))</f>
        <v>0</v>
      </c>
      <c r="CH35" s="9">
        <f>POWER(0.925,FW35-1)*CH$7*(1+(CH$8/100))*(CH$1)*(NOT(ISBLANK(FW35)))</f>
        <v>0</v>
      </c>
      <c r="CI35" s="9">
        <f>POWER(0.925,FX35-1)*CI$7*(1+(CI$8/100))*(CI$1)*(NOT(ISBLANK(FX35)))</f>
        <v>0</v>
      </c>
      <c r="CJ35" s="9">
        <f>POWER(0.925,FY35-1)*CJ$7*(1+(CJ$8/100))*(CJ$1)*(NOT(ISBLANK(FY35)))</f>
        <v>0</v>
      </c>
      <c r="CK35" s="9">
        <f>POWER(0.925,FZ35-1)*CK$7*(1+(CK$8/100))*(CK$1)*(NOT(ISBLANK(FZ35)))</f>
        <v>0</v>
      </c>
      <c r="CL35" s="9">
        <f>POWER(0.925,GA35-1)*CL$7*(1+(CL$8/100))*(CL$1)*(NOT(ISBLANK(GA35)))</f>
        <v>0</v>
      </c>
      <c r="CM35" s="9">
        <f>POWER(0.925,GB35-1)*CM$7*(1+(CM$8/100))*(CM$1)*(NOT(ISBLANK(GB35)))</f>
        <v>0</v>
      </c>
      <c r="CN35" s="9">
        <f>POWER(0.925,GC35-1)*CN$7*(1+(CN$8/100))*(CN$1)*(NOT(ISBLANK(GC35)))</f>
        <v>0</v>
      </c>
      <c r="CO35" s="9">
        <f>POWER(0.925,GD35-1)*CO$7*(1+(CO$8/100))*(CO$1)*(NOT(ISBLANK(GD35)))</f>
        <v>0</v>
      </c>
      <c r="CP35" s="9">
        <f>POWER(0.925,GE35-1)*CP$7*(1+(CP$8/100))*(CP$1)*(NOT(ISBLANK(GE35)))</f>
        <v>0</v>
      </c>
      <c r="CQ35" s="9">
        <f>POWER(0.925,GF35-1)*CQ$7*(1+(CQ$8/100))*(CQ$1)*(NOT(ISBLANK(GF35)))</f>
        <v>0</v>
      </c>
      <c r="CR35" s="9">
        <f>POWER(0.925,GG35-1)*CR$7*(1+(CR$8/100))*(CR$1)*(NOT(ISBLANK(GG35)))</f>
        <v>0</v>
      </c>
      <c r="CS35" s="9">
        <f>POWER(0.925,GH35-1)*CS$7*(1+(CS$8/100))*(CS$1)*(NOT(ISBLANK(GH35)))</f>
        <v>0</v>
      </c>
      <c r="CT35" s="9">
        <f>POWER(0.925,GI35-1)*CT$7*(1+(CT$8/100))*(CT$1)*(NOT(ISBLANK(GI35)))</f>
        <v>0</v>
      </c>
      <c r="CU35" s="9">
        <f>POWER(0.925,GJ35-1)*CU$7*(1+(CU$8/100))*(CU$1)*(NOT(ISBLANK(GJ35)))</f>
        <v>0</v>
      </c>
      <c r="CV35" s="9">
        <f>POWER(0.925,GK35-1)*CV$7*(1+(CV$8/100))*(CV$1)*(NOT(ISBLANK(GK35)))</f>
        <v>0</v>
      </c>
      <c r="CW35" s="9">
        <f>POWER(0.925,GL35-1)*CW$7*(1+(CW$8/100))*(CW$1)*(NOT(ISBLANK(GL35)))</f>
        <v>0</v>
      </c>
      <c r="CX35" s="9">
        <f>POWER(0.925,GM35-1)*CX$7*(1+(CX$8/100))*(CX$1)*(NOT(ISBLANK(GM35)))</f>
        <v>0</v>
      </c>
      <c r="CY35" s="9">
        <f>POWER(0.925,GN35-1)*CY$7*(1+(CY$8/100))*(CY$1)*(NOT(ISBLANK(GN35)))</f>
        <v>0</v>
      </c>
      <c r="CZ35" s="9">
        <f>POWER(0.925,GO35-1)*CZ$7*(1+(CZ$8/100))*(CZ$1)*(NOT(ISBLANK(GO35)))</f>
        <v>0</v>
      </c>
      <c r="DA35" s="9">
        <f>POWER(0.925,GP35-1)*DA$7*(1+(DA$8/100))*(DA$1)*(NOT(ISBLANK(GP35)))</f>
        <v>0</v>
      </c>
      <c r="DB35" s="9">
        <f>POWER(0.925,GQ35-1)*DB$7*(1+(DB$8/100))*(DB$1)*(NOT(ISBLANK(GQ35)))</f>
        <v>0</v>
      </c>
      <c r="DC35" s="9">
        <f>POWER(0.925,GR35-1)*DC$7*(1+(DC$8/100))*(DC$1)*(NOT(ISBLANK(GR35)))</f>
        <v>0</v>
      </c>
      <c r="DD35" s="9">
        <f>POWER(0.925,GS35-1)*DD$7*(1+(DD$8/100))*(DD$1)*(NOT(ISBLANK(GS35)))</f>
        <v>0</v>
      </c>
      <c r="DE35" s="9">
        <f>POWER(0.925,GT35-1)*DE$7*(1+(DE$8/100))*(DE$1)*(NOT(ISBLANK(GT35)))</f>
        <v>0</v>
      </c>
      <c r="DF35" s="9">
        <f>POWER(0.925,GU35-1)*DF$7*(1+(DF$8/100))*(DF$1)*(NOT(ISBLANK(GU35)))</f>
        <v>0</v>
      </c>
      <c r="DG35" s="9">
        <f>POWER(0.925,GV35-1)*DG$7*(1+(DG$8/100))*(DG$1)*(NOT(ISBLANK(GV35)))</f>
        <v>0</v>
      </c>
      <c r="DH35" s="9">
        <f>POWER(0.925,GW35-1)*DH$7*(1+(DH$8/100))*(DH$1)*(NOT(ISBLANK(GW35)))</f>
        <v>0</v>
      </c>
      <c r="DI35" s="9">
        <f>POWER(0.925,GX35-1)*DI$7*(1+(DI$8/100))*(DI$1)*(NOT(ISBLANK(GX35)))</f>
        <v>0</v>
      </c>
      <c r="DJ35" s="9">
        <f>POWER(0.925,GY35-1)*DJ$7*(1+(DJ$8/100))*(DJ$1)*(NOT(ISBLANK(GY35)))</f>
        <v>0</v>
      </c>
      <c r="DK35" s="9">
        <f>POWER(0.925,GZ35-1)*DK$7*(1+(DK$8/100))*(DK$1)*(NOT(ISBLANK(GZ35)))</f>
        <v>0</v>
      </c>
      <c r="DL35" s="1"/>
      <c r="DM35" s="1"/>
      <c r="DY35" s="1">
        <v>2</v>
      </c>
      <c r="ET35" s="1">
        <v>2</v>
      </c>
      <c r="EW35" s="1">
        <v>3</v>
      </c>
      <c r="EY35" s="1">
        <v>7</v>
      </c>
      <c r="EZ35" s="1">
        <v>9</v>
      </c>
      <c r="FD35" s="1">
        <v>4</v>
      </c>
      <c r="FE35" s="1">
        <v>3</v>
      </c>
      <c r="FI35" s="1">
        <v>7</v>
      </c>
      <c r="FJ35" s="1">
        <v>5</v>
      </c>
      <c r="FM35" s="1">
        <v>2</v>
      </c>
      <c r="FN35" s="1">
        <v>2</v>
      </c>
      <c r="FQ35" s="1">
        <v>5</v>
      </c>
      <c r="FU35" s="1">
        <v>4</v>
      </c>
      <c r="FV35" s="1"/>
      <c r="FW35" s="1">
        <v>3</v>
      </c>
    </row>
    <row r="36" spans="1:180">
      <c r="A36" s="1">
        <f>A35+1</f>
        <v>27</v>
      </c>
      <c r="B36" s="8"/>
      <c r="C36" s="1">
        <f>IF(H36=H35,C35,(A36))</f>
        <v>27</v>
      </c>
      <c r="D36" s="1">
        <v>19</v>
      </c>
      <c r="E36" s="16" t="str">
        <f>IF(C36&gt;D36,CONCATENATE("↓",(C36-D36)),(IF(C36=D36,"↔",CONCATENATE("↑",(D36-C36)))))</f>
        <v>↓8</v>
      </c>
      <c r="F36" s="1" t="s">
        <v>232</v>
      </c>
      <c r="G36" s="1" t="s">
        <v>227</v>
      </c>
      <c r="H36" s="10">
        <f>SUM(K36:T36)</f>
        <v>28.517981250000002</v>
      </c>
      <c r="I36" s="9">
        <f>COUNTIF(V36:AH36,"&gt;0")</f>
        <v>0</v>
      </c>
      <c r="J36" s="9">
        <f>COUNTIF(AI36:CC36,"&gt;0")</f>
        <v>1</v>
      </c>
      <c r="K36" s="10">
        <f>LARGE($V36:$AH36,1)</f>
        <v>0</v>
      </c>
      <c r="L36" s="10">
        <f>LARGE($V36:$AH36,2)</f>
        <v>0</v>
      </c>
      <c r="M36" s="10">
        <f>LARGE($V36:$AH36,3)</f>
        <v>0</v>
      </c>
      <c r="N36" s="10">
        <f>LARGE($V36:$AH36,4)</f>
        <v>0</v>
      </c>
      <c r="O36" s="10">
        <f>LARGE($V36:$AH36,5)</f>
        <v>0</v>
      </c>
      <c r="P36" s="10">
        <f>LARGE($AI36:$CC36,1)</f>
        <v>28.517981250000002</v>
      </c>
      <c r="Q36" s="10">
        <f>LARGE($AI36:$CC36,2)</f>
        <v>0</v>
      </c>
      <c r="R36" s="10">
        <f>LARGE($AI36:$CC36,3)</f>
        <v>0</v>
      </c>
      <c r="S36" s="10">
        <f>LARGE($AI36:$CC36,4)</f>
        <v>0</v>
      </c>
      <c r="T36" s="10">
        <f>LARGE($AI36:$CC36,5)</f>
        <v>0</v>
      </c>
      <c r="U36"/>
      <c r="V36" s="9">
        <f>POWER(0.925,DL36-1)*V$7*(1+(V$8/100))*(V$1)*(NOT(ISBLANK(DL36)))</f>
        <v>0</v>
      </c>
      <c r="W36" s="9">
        <f>POWER(0.925,DL36-1)*W$7*(1+(W$8/100))*(W$1)*(NOT(ISBLANK(DL36)))</f>
        <v>0</v>
      </c>
      <c r="X36" s="9">
        <f>POWER(0.925,DM36-1)*X$7*(1+(X$8/100))*(X$1)*(NOT(ISBLANK(DM36)))</f>
        <v>0</v>
      </c>
      <c r="Y36" s="9">
        <f>POWER(0.925,DN36-1)*Y$7*(1+(Y$8/100))*(Y$1)*(NOT(ISBLANK(DN36)))</f>
        <v>0</v>
      </c>
      <c r="Z36" s="9">
        <f>POWER(0.925,DO36-1)*Z$7*(1+(Z$8/100))*(Z$1)*(NOT(ISBLANK(DO36)))</f>
        <v>0</v>
      </c>
      <c r="AA36" s="9">
        <f>POWER(0.925,DP36-1)*AA$7*(1+(AA$8/100))*(AA$1)*(NOT(ISBLANK(DP36)))</f>
        <v>0</v>
      </c>
      <c r="AB36" s="9">
        <f>POWER(0.925,DQ36-1)*AB$7*(1+(AB$8/100))*(AB$1)*(NOT(ISBLANK(DQ36)))</f>
        <v>0</v>
      </c>
      <c r="AC36" s="9">
        <f>POWER(0.925,DR36-1)*AC$7*(1+(AC$8/100))*(AC$1)*(NOT(ISBLANK(DR36)))</f>
        <v>0</v>
      </c>
      <c r="AD36" s="9">
        <f>POWER(0.925,DS36-1)*AD$7*(1+(AD$8/100))*(AD$1)*(NOT(ISBLANK(DS36)))</f>
        <v>0</v>
      </c>
      <c r="AE36" s="9">
        <f>POWER(0.925,DT36-1)*AE$7*(1+(AE$8/100))*(AE$1)*(NOT(ISBLANK(DT36)))</f>
        <v>0</v>
      </c>
      <c r="AF36" s="9">
        <f>POWER(0.925,DU36-1)*AF$7*(1+(AF$8/100))*(AF$1)*(NOT(ISBLANK(DU36)))</f>
        <v>0</v>
      </c>
      <c r="AG36" s="9">
        <f>POWER(0.925,DV36-1)*AG$7*(1+(AG$8/100))*(AG$1)*(NOT(ISBLANK(DV36)))</f>
        <v>0</v>
      </c>
      <c r="AH36" s="9">
        <f>POWER(0.925,DW36-1)*AH$7*(1+(AH$8/100))*(AH$1)*(NOT(ISBLANK(DW36)))</f>
        <v>0</v>
      </c>
      <c r="AI36" s="9">
        <f>POWER(0.925,DX36-1)*AI$7*(1+(AI$8/100))*(AI$1)*(NOT(ISBLANK(DX36)))</f>
        <v>0</v>
      </c>
      <c r="AJ36" s="9">
        <f>POWER(0.925,DY36-1)*AJ$7*(1+(AJ$8/100))*(AJ$1)*(NOT(ISBLANK(DY36)))</f>
        <v>28.517981250000002</v>
      </c>
      <c r="AK36" s="9">
        <f>POWER(0.925,DZ36-1)*AK$7*(1+(AK$8/100))*(AK$1)*(NOT(ISBLANK(DZ36)))</f>
        <v>0</v>
      </c>
      <c r="AL36" s="9">
        <f>POWER(0.925,EA36-1)*AL$7*(1+(AL$8/100))*(AL$1)*(NOT(ISBLANK(EA36)))</f>
        <v>0</v>
      </c>
      <c r="AM36" s="9">
        <f>POWER(0.925,EB36-1)*AM$7*(1+(AM$8/100))*(AM$1)*(NOT(ISBLANK(EB36)))</f>
        <v>0</v>
      </c>
      <c r="AN36" s="9">
        <f>POWER(0.925,EC36-1)*AN$7*(1+(AN$8/100))*(AN$1)*(NOT(ISBLANK(EC36)))</f>
        <v>0</v>
      </c>
      <c r="AO36" s="9">
        <f>POWER(0.925,ED36-1)*AO$7*(1+(AO$8/100))*(AO$1)*(NOT(ISBLANK(ED36)))</f>
        <v>0</v>
      </c>
      <c r="AP36" s="9">
        <f>POWER(0.925,EE36-1)*AP$7*(1+(AP$8/100))*(AP$1)*(NOT(ISBLANK(EE36)))</f>
        <v>0</v>
      </c>
      <c r="AQ36" s="9">
        <f>POWER(0.925,EF36-1)*AQ$7*(1+(AQ$8/100))*(AQ$1)*(NOT(ISBLANK(EF36)))</f>
        <v>0</v>
      </c>
      <c r="AR36" s="9">
        <f>POWER(0.925,EG36-1)*AR$7*(1+(AR$8/100))*(AR$1)*(NOT(ISBLANK(EG36)))</f>
        <v>0</v>
      </c>
      <c r="AS36" s="9">
        <f>POWER(0.925,EH36-1)*AS$7*(1+(AS$8/100))*(AS$1)*(NOT(ISBLANK(EH36)))</f>
        <v>0</v>
      </c>
      <c r="AT36" s="9">
        <f>POWER(0.925,EI36-1)*AT$7*(1+(AT$8/100))*(AT$1)*(NOT(ISBLANK(EI36)))</f>
        <v>0</v>
      </c>
      <c r="AU36" s="9">
        <f>POWER(0.925,EJ36-1)*AU$7*(1+(AU$8/100))*(AU$1)*(NOT(ISBLANK(EJ36)))</f>
        <v>0</v>
      </c>
      <c r="AV36" s="9">
        <f>POWER(0.925,EK36-1)*AV$7*(1+(AV$8/100))*(AV$1)*(NOT(ISBLANK(EK36)))</f>
        <v>0</v>
      </c>
      <c r="AW36" s="9">
        <f>POWER(0.925,EL36-1)*AW$7*(1+(AW$8/100))*(AW$1)*(NOT(ISBLANK(EL36)))</f>
        <v>0</v>
      </c>
      <c r="AX36" s="9">
        <f>POWER(0.925,EM36-1)*AX$7*(1+(AX$8/100))*(AX$1)*(NOT(ISBLANK(EM36)))</f>
        <v>0</v>
      </c>
      <c r="AY36" s="9">
        <f>POWER(0.925,EN36-1)*AY$7*(1+(AY$8/100))*(AY$1)*(NOT(ISBLANK(EN36)))</f>
        <v>0</v>
      </c>
      <c r="AZ36" s="9">
        <f>POWER(0.925,EO36-1)*AZ$7*(1+(AZ$8/100))*(AZ$1)*(NOT(ISBLANK(EO36)))</f>
        <v>0</v>
      </c>
      <c r="BA36" s="9">
        <f>POWER(0.925,EP36-1)*BA$7*(1+(BA$8/100))*(BA$1)*(NOT(ISBLANK(EP36)))</f>
        <v>0</v>
      </c>
      <c r="BB36" s="9">
        <f>POWER(0.925,EQ36-1)*BB$7*(1+(BB$8/100))*(BB$1)*(NOT(ISBLANK(EQ36)))</f>
        <v>0</v>
      </c>
      <c r="BC36" s="9">
        <f>POWER(0.925,ER36-1)*BC$7*(1+(BC$8/100))*(BC$1)*(NOT(ISBLANK(ER36)))</f>
        <v>0</v>
      </c>
      <c r="BD36" s="9">
        <f>POWER(0.925,ES36-1)*BD$7*(1+(BD$8/100))*(BD$1)*(NOT(ISBLANK(ES36)))</f>
        <v>0</v>
      </c>
      <c r="BE36" s="9">
        <f>POWER(0.925,ET36-1)*BE$7*(1+(BE$8/100))*(BE$1)*(NOT(ISBLANK(ET36)))</f>
        <v>0</v>
      </c>
      <c r="BF36" s="9">
        <f>POWER(0.925,EU36-1)*BF$7*(1+(BF$8/100))*(BF$1)*(NOT(ISBLANK(EU36)))</f>
        <v>0</v>
      </c>
      <c r="BG36" s="9">
        <f>POWER(0.925,EV36-1)*BG$7*(1+(BG$8/100))*(BG$1)*(NOT(ISBLANK(EV36)))</f>
        <v>0</v>
      </c>
      <c r="BH36" s="9">
        <f>POWER(0.925,EW36-1)*BH$7*(1+(BH$8/100))*(BH$1)*(NOT(ISBLANK(EW36)))</f>
        <v>0</v>
      </c>
      <c r="BI36" s="9">
        <f>POWER(0.925,EX36-1)*BI$7*(1+(BI$8/100))*(BI$1)*(NOT(ISBLANK(EX36)))</f>
        <v>0</v>
      </c>
      <c r="BJ36" s="9">
        <f>POWER(0.925,EY36-1)*BJ$7*(1+(BJ$8/100))*(BJ$1)*(NOT(ISBLANK(EY36)))</f>
        <v>0</v>
      </c>
      <c r="BK36" s="9">
        <f>POWER(0.925,EZ36-1)*BK$7*(1+(BK$8/100))*(BK$1)*(NOT(ISBLANK(EZ36)))</f>
        <v>0</v>
      </c>
      <c r="BL36" s="9">
        <f>POWER(0.925,FA36-1)*BL$7*(1+(BL$8/100))*(BL$1)*(NOT(ISBLANK(FA36)))</f>
        <v>0</v>
      </c>
      <c r="BM36" s="9">
        <f>POWER(0.925,FB36-1)*BM$7*(1+(BM$8/100))*(BM$1)*(NOT(ISBLANK(FB36)))</f>
        <v>0</v>
      </c>
      <c r="BN36" s="9">
        <f>POWER(0.925,FC36-1)*BN$7*(1+(BN$8/100))*(BN$1)*(NOT(ISBLANK(FC36)))</f>
        <v>0</v>
      </c>
      <c r="BO36" s="9">
        <f>POWER(0.925,FD36-1)*BO$7*(1+(BO$8/100))*(BO$1)*(NOT(ISBLANK(FD36)))</f>
        <v>0</v>
      </c>
      <c r="BP36" s="9">
        <f>POWER(0.925,FE36-1)*BP$7*(1+(BP$8/100))*(BP$1)*(NOT(ISBLANK(FE36)))</f>
        <v>0</v>
      </c>
      <c r="BQ36" s="9">
        <f>POWER(0.925,FF36-1)*BQ$7*(1+(BQ$8/100))*(BQ$1)*(NOT(ISBLANK(FF36)))</f>
        <v>0</v>
      </c>
      <c r="BR36" s="9">
        <f>POWER(0.925,FG36-1)*BR$7*(1+(BR$8/100))*(BR$1)*(NOT(ISBLANK(FG36)))</f>
        <v>0</v>
      </c>
      <c r="BS36" s="9">
        <f>POWER(0.925,FH36-1)*BS$7*(1+(BS$8/100))*(BS$1)*(NOT(ISBLANK(FH36)))</f>
        <v>0</v>
      </c>
      <c r="BT36" s="9">
        <f>POWER(0.925,FI36-1)*BT$7*(1+(BT$8/100))*(BT$1)*(NOT(ISBLANK(FI36)))</f>
        <v>0</v>
      </c>
      <c r="BU36" s="9">
        <f>POWER(0.925,FJ36-1)*BU$7*(1+(BU$8/100))*(BU$1)*(NOT(ISBLANK(FJ36)))</f>
        <v>0</v>
      </c>
      <c r="BV36" s="9">
        <f>POWER(0.925,FK36-1)*BV$7*(1+(BV$8/100))*(BV$1)*(NOT(ISBLANK(FK36)))</f>
        <v>0</v>
      </c>
      <c r="BW36" s="9">
        <f>POWER(0.925,FL36-1)*BW$7*(1+(BW$8/100))*(BW$1)*(NOT(ISBLANK(FL36)))</f>
        <v>0</v>
      </c>
      <c r="BX36" s="9">
        <f>POWER(0.925,FM36-1)*BX$7*(1+(BX$8/100))*(BX$1)*(NOT(ISBLANK(FM36)))</f>
        <v>0</v>
      </c>
      <c r="BY36" s="9">
        <f>POWER(0.925,FN36-1)*BY$7*(1+(BY$8/100))*(BY$1)*(NOT(ISBLANK(FN36)))</f>
        <v>0</v>
      </c>
      <c r="BZ36" s="9">
        <f>POWER(0.925,FO36-1)*BZ$7*(1+(BZ$8/100))*(BZ$1)*(NOT(ISBLANK(FO36)))</f>
        <v>0</v>
      </c>
      <c r="CA36" s="9">
        <f>POWER(0.925,FP36-1)*CA$7*(1+(CA$8/100))*(CA$1)*(NOT(ISBLANK(FP36)))</f>
        <v>0</v>
      </c>
      <c r="CB36" s="9">
        <f>POWER(0.925,FQ36-1)*CB$7*(1+(CB$8/100))*(CB$1)*(NOT(ISBLANK(FQ36)))</f>
        <v>0</v>
      </c>
      <c r="CC36" s="9">
        <f>POWER(0.925,FR36-1)*CC$7*(1+(CC$8/100))*(CC$1)*(NOT(ISBLANK(FR36)))</f>
        <v>0</v>
      </c>
      <c r="CD36" s="9">
        <f>POWER(0.925,FS36-1)*CD$7*(1+(CD$8/100))*(CD$1)*(NOT(ISBLANK(FS36)))</f>
        <v>0</v>
      </c>
      <c r="CE36" s="9">
        <f>POWER(0.925,FT36-1)*CE$7*(1+(CE$8/100))*(CE$1)*(NOT(ISBLANK(FT36)))</f>
        <v>0</v>
      </c>
      <c r="CF36" s="9">
        <f>POWER(0.925,FU36-1)*CF$7*(1+(CF$8/100))*(CF$1)*(NOT(ISBLANK(FU36)))</f>
        <v>0</v>
      </c>
      <c r="CG36" s="9">
        <f>POWER(0.925,FV36-1)*CG$7*(1+(CG$8/100))*(CG$1)*(NOT(ISBLANK(FV36)))</f>
        <v>0</v>
      </c>
      <c r="CH36" s="9">
        <f>POWER(0.925,FW36-1)*CH$7*(1+(CH$8/100))*(CH$1)*(NOT(ISBLANK(FW36)))</f>
        <v>0</v>
      </c>
      <c r="CI36" s="9">
        <f>POWER(0.925,FX36-1)*CI$7*(1+(CI$8/100))*(CI$1)*(NOT(ISBLANK(FX36)))</f>
        <v>0</v>
      </c>
      <c r="CJ36" s="9">
        <f>POWER(0.925,FY36-1)*CJ$7*(1+(CJ$8/100))*(CJ$1)*(NOT(ISBLANK(FY36)))</f>
        <v>0</v>
      </c>
      <c r="CK36" s="9">
        <f>POWER(0.925,FZ36-1)*CK$7*(1+(CK$8/100))*(CK$1)*(NOT(ISBLANK(FZ36)))</f>
        <v>0</v>
      </c>
      <c r="CL36" s="9">
        <f>POWER(0.925,GA36-1)*CL$7*(1+(CL$8/100))*(CL$1)*(NOT(ISBLANK(GA36)))</f>
        <v>0</v>
      </c>
      <c r="CM36" s="9">
        <f>POWER(0.925,GB36-1)*CM$7*(1+(CM$8/100))*(CM$1)*(NOT(ISBLANK(GB36)))</f>
        <v>0</v>
      </c>
      <c r="CN36" s="9">
        <f>POWER(0.925,GC36-1)*CN$7*(1+(CN$8/100))*(CN$1)*(NOT(ISBLANK(GC36)))</f>
        <v>0</v>
      </c>
      <c r="CO36" s="9">
        <f>POWER(0.925,GD36-1)*CO$7*(1+(CO$8/100))*(CO$1)*(NOT(ISBLANK(GD36)))</f>
        <v>0</v>
      </c>
      <c r="CP36" s="9">
        <f>POWER(0.925,GE36-1)*CP$7*(1+(CP$8/100))*(CP$1)*(NOT(ISBLANK(GE36)))</f>
        <v>0</v>
      </c>
      <c r="CQ36" s="9">
        <f>POWER(0.925,GF36-1)*CQ$7*(1+(CQ$8/100))*(CQ$1)*(NOT(ISBLANK(GF36)))</f>
        <v>0</v>
      </c>
      <c r="CR36" s="9">
        <f>POWER(0.925,GG36-1)*CR$7*(1+(CR$8/100))*(CR$1)*(NOT(ISBLANK(GG36)))</f>
        <v>0</v>
      </c>
      <c r="CS36" s="9">
        <f>POWER(0.925,GH36-1)*CS$7*(1+(CS$8/100))*(CS$1)*(NOT(ISBLANK(GH36)))</f>
        <v>0</v>
      </c>
      <c r="CT36" s="9">
        <f>POWER(0.925,GI36-1)*CT$7*(1+(CT$8/100))*(CT$1)*(NOT(ISBLANK(GI36)))</f>
        <v>0</v>
      </c>
      <c r="CU36" s="9">
        <f>POWER(0.925,GJ36-1)*CU$7*(1+(CU$8/100))*(CU$1)*(NOT(ISBLANK(GJ36)))</f>
        <v>0</v>
      </c>
      <c r="CV36" s="9">
        <f>POWER(0.925,GK36-1)*CV$7*(1+(CV$8/100))*(CV$1)*(NOT(ISBLANK(GK36)))</f>
        <v>0</v>
      </c>
      <c r="CW36" s="9">
        <f>POWER(0.925,GL36-1)*CW$7*(1+(CW$8/100))*(CW$1)*(NOT(ISBLANK(GL36)))</f>
        <v>0</v>
      </c>
      <c r="CX36" s="9">
        <f>POWER(0.925,GM36-1)*CX$7*(1+(CX$8/100))*(CX$1)*(NOT(ISBLANK(GM36)))</f>
        <v>0</v>
      </c>
      <c r="CY36" s="9">
        <f>POWER(0.925,GN36-1)*CY$7*(1+(CY$8/100))*(CY$1)*(NOT(ISBLANK(GN36)))</f>
        <v>0</v>
      </c>
      <c r="CZ36" s="9">
        <f>POWER(0.925,GO36-1)*CZ$7*(1+(CZ$8/100))*(CZ$1)*(NOT(ISBLANK(GO36)))</f>
        <v>0</v>
      </c>
      <c r="DA36" s="9">
        <f>POWER(0.925,GP36-1)*DA$7*(1+(DA$8/100))*(DA$1)*(NOT(ISBLANK(GP36)))</f>
        <v>0</v>
      </c>
      <c r="DB36" s="9">
        <f>POWER(0.925,GQ36-1)*DB$7*(1+(DB$8/100))*(DB$1)*(NOT(ISBLANK(GQ36)))</f>
        <v>0</v>
      </c>
      <c r="DC36" s="9">
        <f>POWER(0.925,GR36-1)*DC$7*(1+(DC$8/100))*(DC$1)*(NOT(ISBLANK(GR36)))</f>
        <v>0</v>
      </c>
      <c r="DD36" s="9">
        <f>POWER(0.925,GS36-1)*DD$7*(1+(DD$8/100))*(DD$1)*(NOT(ISBLANK(GS36)))</f>
        <v>0</v>
      </c>
      <c r="DE36" s="9">
        <f>POWER(0.925,GT36-1)*DE$7*(1+(DE$8/100))*(DE$1)*(NOT(ISBLANK(GT36)))</f>
        <v>0</v>
      </c>
      <c r="DF36" s="9">
        <f>POWER(0.925,GU36-1)*DF$7*(1+(DF$8/100))*(DF$1)*(NOT(ISBLANK(GU36)))</f>
        <v>0</v>
      </c>
      <c r="DG36" s="9">
        <f>POWER(0.925,GV36-1)*DG$7*(1+(DG$8/100))*(DG$1)*(NOT(ISBLANK(GV36)))</f>
        <v>0</v>
      </c>
      <c r="DH36" s="9">
        <f>POWER(0.925,GW36-1)*DH$7*(1+(DH$8/100))*(DH$1)*(NOT(ISBLANK(GW36)))</f>
        <v>0</v>
      </c>
      <c r="DI36" s="9">
        <f>POWER(0.925,GX36-1)*DI$7*(1+(DI$8/100))*(DI$1)*(NOT(ISBLANK(GX36)))</f>
        <v>0</v>
      </c>
      <c r="DJ36" s="9">
        <f>POWER(0.925,GY36-1)*DJ$7*(1+(DJ$8/100))*(DJ$1)*(NOT(ISBLANK(GY36)))</f>
        <v>0</v>
      </c>
      <c r="DK36" s="9">
        <f>POWER(0.925,GZ36-1)*DK$7*(1+(DK$8/100))*(DK$1)*(NOT(ISBLANK(GZ36)))</f>
        <v>0</v>
      </c>
      <c r="DL36" s="1"/>
      <c r="DM36" s="1"/>
      <c r="DY36" s="1">
        <v>3</v>
      </c>
      <c r="FA36" s="1">
        <v>1</v>
      </c>
      <c r="FB36" s="1">
        <v>4</v>
      </c>
      <c r="FK36" s="1">
        <v>1</v>
      </c>
      <c r="FL36" s="1">
        <v>3</v>
      </c>
      <c r="FV36" s="1">
        <v>3</v>
      </c>
      <c r="FW36" s="1">
        <v>6</v>
      </c>
      <c r="FX36" s="1">
        <v>3</v>
      </c>
    </row>
    <row r="37" spans="1:180">
      <c r="A37" s="1">
        <f>A36+1</f>
        <v>28</v>
      </c>
      <c r="B37" s="8"/>
      <c r="C37" s="1">
        <f>IF(H37=H36,C36,(A37))</f>
        <v>28</v>
      </c>
      <c r="D37" s="1">
        <v>21</v>
      </c>
      <c r="E37" s="16" t="str">
        <f>IF(C37&gt;D37,CONCATENATE("↓",(C37-D37)),(IF(C37=D37,"↔",CONCATENATE("↑",(D37-C37)))))</f>
        <v>↓7</v>
      </c>
      <c r="F37" s="1" t="s">
        <v>233</v>
      </c>
      <c r="G37" s="1" t="s">
        <v>227</v>
      </c>
      <c r="H37" s="10">
        <f>SUM(K37:T37)</f>
        <v>26.37913265625</v>
      </c>
      <c r="I37" s="9">
        <f>COUNTIF(V37:AH37,"&gt;0")</f>
        <v>0</v>
      </c>
      <c r="J37" s="9">
        <f>COUNTIF(AI37:CC37,"&gt;0")</f>
        <v>1</v>
      </c>
      <c r="K37" s="10">
        <f>LARGE($V37:$AH37,1)</f>
        <v>0</v>
      </c>
      <c r="L37" s="10">
        <f>LARGE($V37:$AH37,2)</f>
        <v>0</v>
      </c>
      <c r="M37" s="10">
        <f>LARGE($V37:$AH37,3)</f>
        <v>0</v>
      </c>
      <c r="N37" s="10">
        <f>LARGE($V37:$AH37,4)</f>
        <v>0</v>
      </c>
      <c r="O37" s="10">
        <f>LARGE($V37:$AH37,5)</f>
        <v>0</v>
      </c>
      <c r="P37" s="10">
        <f>LARGE($AI37:$CC37,1)</f>
        <v>26.37913265625</v>
      </c>
      <c r="Q37" s="10">
        <f>LARGE($AI37:$CC37,2)</f>
        <v>0</v>
      </c>
      <c r="R37" s="10">
        <f>LARGE($AI37:$CC37,3)</f>
        <v>0</v>
      </c>
      <c r="S37" s="10">
        <f>LARGE($AI37:$CC37,4)</f>
        <v>0</v>
      </c>
      <c r="T37" s="10">
        <f>LARGE($AI37:$CC37,5)</f>
        <v>0</v>
      </c>
      <c r="U37"/>
      <c r="V37" s="9">
        <f>POWER(0.925,DL37-1)*V$7*(1+(V$8/100))*(V$1)*(NOT(ISBLANK(DL37)))</f>
        <v>0</v>
      </c>
      <c r="W37" s="9">
        <f>POWER(0.925,DL37-1)*W$7*(1+(W$8/100))*(W$1)*(NOT(ISBLANK(DL37)))</f>
        <v>0</v>
      </c>
      <c r="X37" s="9">
        <f>POWER(0.925,DM37-1)*X$7*(1+(X$8/100))*(X$1)*(NOT(ISBLANK(DM37)))</f>
        <v>0</v>
      </c>
      <c r="Y37" s="9">
        <f>POWER(0.925,DN37-1)*Y$7*(1+(Y$8/100))*(Y$1)*(NOT(ISBLANK(DN37)))</f>
        <v>0</v>
      </c>
      <c r="Z37" s="9">
        <f>POWER(0.925,DO37-1)*Z$7*(1+(Z$8/100))*(Z$1)*(NOT(ISBLANK(DO37)))</f>
        <v>0</v>
      </c>
      <c r="AA37" s="9">
        <f>POWER(0.925,DP37-1)*AA$7*(1+(AA$8/100))*(AA$1)*(NOT(ISBLANK(DP37)))</f>
        <v>0</v>
      </c>
      <c r="AB37" s="9">
        <f>POWER(0.925,DQ37-1)*AB$7*(1+(AB$8/100))*(AB$1)*(NOT(ISBLANK(DQ37)))</f>
        <v>0</v>
      </c>
      <c r="AC37" s="9">
        <f>POWER(0.925,DR37-1)*AC$7*(1+(AC$8/100))*(AC$1)*(NOT(ISBLANK(DR37)))</f>
        <v>0</v>
      </c>
      <c r="AD37" s="9">
        <f>POWER(0.925,DS37-1)*AD$7*(1+(AD$8/100))*(AD$1)*(NOT(ISBLANK(DS37)))</f>
        <v>0</v>
      </c>
      <c r="AE37" s="9">
        <f>POWER(0.925,DT37-1)*AE$7*(1+(AE$8/100))*(AE$1)*(NOT(ISBLANK(DT37)))</f>
        <v>0</v>
      </c>
      <c r="AF37" s="9">
        <f>POWER(0.925,DU37-1)*AF$7*(1+(AF$8/100))*(AF$1)*(NOT(ISBLANK(DU37)))</f>
        <v>0</v>
      </c>
      <c r="AG37" s="9">
        <f>POWER(0.925,DV37-1)*AG$7*(1+(AG$8/100))*(AG$1)*(NOT(ISBLANK(DV37)))</f>
        <v>0</v>
      </c>
      <c r="AH37" s="9">
        <f>POWER(0.925,DW37-1)*AH$7*(1+(AH$8/100))*(AH$1)*(NOT(ISBLANK(DW37)))</f>
        <v>0</v>
      </c>
      <c r="AI37" s="9">
        <f>POWER(0.925,DX37-1)*AI$7*(1+(AI$8/100))*(AI$1)*(NOT(ISBLANK(DX37)))</f>
        <v>0</v>
      </c>
      <c r="AJ37" s="9">
        <f>POWER(0.925,DY37-1)*AJ$7*(1+(AJ$8/100))*(AJ$1)*(NOT(ISBLANK(DY37)))</f>
        <v>26.37913265625</v>
      </c>
      <c r="AK37" s="9">
        <f>POWER(0.925,DZ37-1)*AK$7*(1+(AK$8/100))*(AK$1)*(NOT(ISBLANK(DZ37)))</f>
        <v>0</v>
      </c>
      <c r="AL37" s="9">
        <f>POWER(0.925,EA37-1)*AL$7*(1+(AL$8/100))*(AL$1)*(NOT(ISBLANK(EA37)))</f>
        <v>0</v>
      </c>
      <c r="AM37" s="9">
        <f>POWER(0.925,EB37-1)*AM$7*(1+(AM$8/100))*(AM$1)*(NOT(ISBLANK(EB37)))</f>
        <v>0</v>
      </c>
      <c r="AN37" s="9">
        <f>POWER(0.925,EC37-1)*AN$7*(1+(AN$8/100))*(AN$1)*(NOT(ISBLANK(EC37)))</f>
        <v>0</v>
      </c>
      <c r="AO37" s="9">
        <f>POWER(0.925,ED37-1)*AO$7*(1+(AO$8/100))*(AO$1)*(NOT(ISBLANK(ED37)))</f>
        <v>0</v>
      </c>
      <c r="AP37" s="9">
        <f>POWER(0.925,EE37-1)*AP$7*(1+(AP$8/100))*(AP$1)*(NOT(ISBLANK(EE37)))</f>
        <v>0</v>
      </c>
      <c r="AQ37" s="9">
        <f>POWER(0.925,EF37-1)*AQ$7*(1+(AQ$8/100))*(AQ$1)*(NOT(ISBLANK(EF37)))</f>
        <v>0</v>
      </c>
      <c r="AR37" s="9">
        <f>POWER(0.925,EG37-1)*AR$7*(1+(AR$8/100))*(AR$1)*(NOT(ISBLANK(EG37)))</f>
        <v>0</v>
      </c>
      <c r="AS37" s="9">
        <f>POWER(0.925,EH37-1)*AS$7*(1+(AS$8/100))*(AS$1)*(NOT(ISBLANK(EH37)))</f>
        <v>0</v>
      </c>
      <c r="AT37" s="9">
        <f>POWER(0.925,EI37-1)*AT$7*(1+(AT$8/100))*(AT$1)*(NOT(ISBLANK(EI37)))</f>
        <v>0</v>
      </c>
      <c r="AU37" s="9">
        <f>POWER(0.925,EJ37-1)*AU$7*(1+(AU$8/100))*(AU$1)*(NOT(ISBLANK(EJ37)))</f>
        <v>0</v>
      </c>
      <c r="AV37" s="9">
        <f>POWER(0.925,EK37-1)*AV$7*(1+(AV$8/100))*(AV$1)*(NOT(ISBLANK(EK37)))</f>
        <v>0</v>
      </c>
      <c r="AW37" s="9">
        <f>POWER(0.925,EL37-1)*AW$7*(1+(AW$8/100))*(AW$1)*(NOT(ISBLANK(EL37)))</f>
        <v>0</v>
      </c>
      <c r="AX37" s="9">
        <f>POWER(0.925,EM37-1)*AX$7*(1+(AX$8/100))*(AX$1)*(NOT(ISBLANK(EM37)))</f>
        <v>0</v>
      </c>
      <c r="AY37" s="9">
        <f>POWER(0.925,EN37-1)*AY$7*(1+(AY$8/100))*(AY$1)*(NOT(ISBLANK(EN37)))</f>
        <v>0</v>
      </c>
      <c r="AZ37" s="9">
        <f>POWER(0.925,EO37-1)*AZ$7*(1+(AZ$8/100))*(AZ$1)*(NOT(ISBLANK(EO37)))</f>
        <v>0</v>
      </c>
      <c r="BA37" s="9">
        <f>POWER(0.925,EP37-1)*BA$7*(1+(BA$8/100))*(BA$1)*(NOT(ISBLANK(EP37)))</f>
        <v>0</v>
      </c>
      <c r="BB37" s="9">
        <f>POWER(0.925,EQ37-1)*BB$7*(1+(BB$8/100))*(BB$1)*(NOT(ISBLANK(EQ37)))</f>
        <v>0</v>
      </c>
      <c r="BC37" s="9">
        <f>POWER(0.925,ER37-1)*BC$7*(1+(BC$8/100))*(BC$1)*(NOT(ISBLANK(ER37)))</f>
        <v>0</v>
      </c>
      <c r="BD37" s="9">
        <f>POWER(0.925,ES37-1)*BD$7*(1+(BD$8/100))*(BD$1)*(NOT(ISBLANK(ES37)))</f>
        <v>0</v>
      </c>
      <c r="BE37" s="9">
        <f>POWER(0.925,ET37-1)*BE$7*(1+(BE$8/100))*(BE$1)*(NOT(ISBLANK(ET37)))</f>
        <v>0</v>
      </c>
      <c r="BF37" s="9">
        <f>POWER(0.925,EU37-1)*BF$7*(1+(BF$8/100))*(BF$1)*(NOT(ISBLANK(EU37)))</f>
        <v>0</v>
      </c>
      <c r="BG37" s="9">
        <f>POWER(0.925,EV37-1)*BG$7*(1+(BG$8/100))*(BG$1)*(NOT(ISBLANK(EV37)))</f>
        <v>0</v>
      </c>
      <c r="BH37" s="9">
        <f>POWER(0.925,EW37-1)*BH$7*(1+(BH$8/100))*(BH$1)*(NOT(ISBLANK(EW37)))</f>
        <v>0</v>
      </c>
      <c r="BI37" s="9">
        <f>POWER(0.925,EX37-1)*BI$7*(1+(BI$8/100))*(BI$1)*(NOT(ISBLANK(EX37)))</f>
        <v>0</v>
      </c>
      <c r="BJ37" s="9">
        <f>POWER(0.925,EY37-1)*BJ$7*(1+(BJ$8/100))*(BJ$1)*(NOT(ISBLANK(EY37)))</f>
        <v>0</v>
      </c>
      <c r="BK37" s="9">
        <f>POWER(0.925,EZ37-1)*BK$7*(1+(BK$8/100))*(BK$1)*(NOT(ISBLANK(EZ37)))</f>
        <v>0</v>
      </c>
      <c r="BL37" s="9">
        <f>POWER(0.925,FA37-1)*BL$7*(1+(BL$8/100))*(BL$1)*(NOT(ISBLANK(FA37)))</f>
        <v>0</v>
      </c>
      <c r="BM37" s="9">
        <f>POWER(0.925,FB37-1)*BM$7*(1+(BM$8/100))*(BM$1)*(NOT(ISBLANK(FB37)))</f>
        <v>0</v>
      </c>
      <c r="BN37" s="9">
        <f>POWER(0.925,FC37-1)*BN$7*(1+(BN$8/100))*(BN$1)*(NOT(ISBLANK(FC37)))</f>
        <v>0</v>
      </c>
      <c r="BO37" s="9">
        <f>POWER(0.925,FD37-1)*BO$7*(1+(BO$8/100))*(BO$1)*(NOT(ISBLANK(FD37)))</f>
        <v>0</v>
      </c>
      <c r="BP37" s="9">
        <f>POWER(0.925,FE37-1)*BP$7*(1+(BP$8/100))*(BP$1)*(NOT(ISBLANK(FE37)))</f>
        <v>0</v>
      </c>
      <c r="BQ37" s="9">
        <f>POWER(0.925,FF37-1)*BQ$7*(1+(BQ$8/100))*(BQ$1)*(NOT(ISBLANK(FF37)))</f>
        <v>0</v>
      </c>
      <c r="BR37" s="9">
        <f>POWER(0.925,FG37-1)*BR$7*(1+(BR$8/100))*(BR$1)*(NOT(ISBLANK(FG37)))</f>
        <v>0</v>
      </c>
      <c r="BS37" s="9">
        <f>POWER(0.925,FH37-1)*BS$7*(1+(BS$8/100))*(BS$1)*(NOT(ISBLANK(FH37)))</f>
        <v>0</v>
      </c>
      <c r="BT37" s="9">
        <f>POWER(0.925,FI37-1)*BT$7*(1+(BT$8/100))*(BT$1)*(NOT(ISBLANK(FI37)))</f>
        <v>0</v>
      </c>
      <c r="BU37" s="9">
        <f>POWER(0.925,FJ37-1)*BU$7*(1+(BU$8/100))*(BU$1)*(NOT(ISBLANK(FJ37)))</f>
        <v>0</v>
      </c>
      <c r="BV37" s="9">
        <f>POWER(0.925,FK37-1)*BV$7*(1+(BV$8/100))*(BV$1)*(NOT(ISBLANK(FK37)))</f>
        <v>0</v>
      </c>
      <c r="BW37" s="9">
        <f>POWER(0.925,FL37-1)*BW$7*(1+(BW$8/100))*(BW$1)*(NOT(ISBLANK(FL37)))</f>
        <v>0</v>
      </c>
      <c r="BX37" s="9">
        <f>POWER(0.925,FM37-1)*BX$7*(1+(BX$8/100))*(BX$1)*(NOT(ISBLANK(FM37)))</f>
        <v>0</v>
      </c>
      <c r="BY37" s="9">
        <f>POWER(0.925,FN37-1)*BY$7*(1+(BY$8/100))*(BY$1)*(NOT(ISBLANK(FN37)))</f>
        <v>0</v>
      </c>
      <c r="BZ37" s="9">
        <f>POWER(0.925,FO37-1)*BZ$7*(1+(BZ$8/100))*(BZ$1)*(NOT(ISBLANK(FO37)))</f>
        <v>0</v>
      </c>
      <c r="CA37" s="9">
        <f>POWER(0.925,FP37-1)*CA$7*(1+(CA$8/100))*(CA$1)*(NOT(ISBLANK(FP37)))</f>
        <v>0</v>
      </c>
      <c r="CB37" s="9">
        <f>POWER(0.925,FQ37-1)*CB$7*(1+(CB$8/100))*(CB$1)*(NOT(ISBLANK(FQ37)))</f>
        <v>0</v>
      </c>
      <c r="CC37" s="9">
        <f>POWER(0.925,FR37-1)*CC$7*(1+(CC$8/100))*(CC$1)*(NOT(ISBLANK(FR37)))</f>
        <v>0</v>
      </c>
      <c r="CD37" s="9">
        <f>POWER(0.925,FS37-1)*CD$7*(1+(CD$8/100))*(CD$1)*(NOT(ISBLANK(FS37)))</f>
        <v>0</v>
      </c>
      <c r="CE37" s="9">
        <f>POWER(0.925,FT37-1)*CE$7*(1+(CE$8/100))*(CE$1)*(NOT(ISBLANK(FT37)))</f>
        <v>0</v>
      </c>
      <c r="CF37" s="9">
        <f>POWER(0.925,FU37-1)*CF$7*(1+(CF$8/100))*(CF$1)*(NOT(ISBLANK(FU37)))</f>
        <v>0</v>
      </c>
      <c r="CG37" s="9">
        <f>POWER(0.925,FV37-1)*CG$7*(1+(CG$8/100))*(CG$1)*(NOT(ISBLANK(FV37)))</f>
        <v>0</v>
      </c>
      <c r="CH37" s="9">
        <f>POWER(0.925,FW37-1)*CH$7*(1+(CH$8/100))*(CH$1)*(NOT(ISBLANK(FW37)))</f>
        <v>0</v>
      </c>
      <c r="CI37" s="9">
        <f>POWER(0.925,FX37-1)*CI$7*(1+(CI$8/100))*(CI$1)*(NOT(ISBLANK(FX37)))</f>
        <v>0</v>
      </c>
      <c r="CJ37" s="9">
        <f>POWER(0.925,FY37-1)*CJ$7*(1+(CJ$8/100))*(CJ$1)*(NOT(ISBLANK(FY37)))</f>
        <v>0</v>
      </c>
      <c r="CK37" s="9">
        <f>POWER(0.925,FZ37-1)*CK$7*(1+(CK$8/100))*(CK$1)*(NOT(ISBLANK(FZ37)))</f>
        <v>0</v>
      </c>
      <c r="CL37" s="9">
        <f>POWER(0.925,GA37-1)*CL$7*(1+(CL$8/100))*(CL$1)*(NOT(ISBLANK(GA37)))</f>
        <v>0</v>
      </c>
      <c r="CM37" s="9">
        <f>POWER(0.925,GB37-1)*CM$7*(1+(CM$8/100))*(CM$1)*(NOT(ISBLANK(GB37)))</f>
        <v>0</v>
      </c>
      <c r="CN37" s="9">
        <f>POWER(0.925,GC37-1)*CN$7*(1+(CN$8/100))*(CN$1)*(NOT(ISBLANK(GC37)))</f>
        <v>0</v>
      </c>
      <c r="CO37" s="9">
        <f>POWER(0.925,GD37-1)*CO$7*(1+(CO$8/100))*(CO$1)*(NOT(ISBLANK(GD37)))</f>
        <v>0</v>
      </c>
      <c r="CP37" s="9">
        <f>POWER(0.925,GE37-1)*CP$7*(1+(CP$8/100))*(CP$1)*(NOT(ISBLANK(GE37)))</f>
        <v>0</v>
      </c>
      <c r="CQ37" s="9">
        <f>POWER(0.925,GF37-1)*CQ$7*(1+(CQ$8/100))*(CQ$1)*(NOT(ISBLANK(GF37)))</f>
        <v>0</v>
      </c>
      <c r="CR37" s="9">
        <f>POWER(0.925,GG37-1)*CR$7*(1+(CR$8/100))*(CR$1)*(NOT(ISBLANK(GG37)))</f>
        <v>0</v>
      </c>
      <c r="CS37" s="9">
        <f>POWER(0.925,GH37-1)*CS$7*(1+(CS$8/100))*(CS$1)*(NOT(ISBLANK(GH37)))</f>
        <v>0</v>
      </c>
      <c r="CT37" s="9">
        <f>POWER(0.925,GI37-1)*CT$7*(1+(CT$8/100))*(CT$1)*(NOT(ISBLANK(GI37)))</f>
        <v>0</v>
      </c>
      <c r="CU37" s="9">
        <f>POWER(0.925,GJ37-1)*CU$7*(1+(CU$8/100))*(CU$1)*(NOT(ISBLANK(GJ37)))</f>
        <v>0</v>
      </c>
      <c r="CV37" s="9">
        <f>POWER(0.925,GK37-1)*CV$7*(1+(CV$8/100))*(CV$1)*(NOT(ISBLANK(GK37)))</f>
        <v>0</v>
      </c>
      <c r="CW37" s="9">
        <f>POWER(0.925,GL37-1)*CW$7*(1+(CW$8/100))*(CW$1)*(NOT(ISBLANK(GL37)))</f>
        <v>0</v>
      </c>
      <c r="CX37" s="9">
        <f>POWER(0.925,GM37-1)*CX$7*(1+(CX$8/100))*(CX$1)*(NOT(ISBLANK(GM37)))</f>
        <v>0</v>
      </c>
      <c r="CY37" s="9">
        <f>POWER(0.925,GN37-1)*CY$7*(1+(CY$8/100))*(CY$1)*(NOT(ISBLANK(GN37)))</f>
        <v>0</v>
      </c>
      <c r="CZ37" s="9">
        <f>POWER(0.925,GO37-1)*CZ$7*(1+(CZ$8/100))*(CZ$1)*(NOT(ISBLANK(GO37)))</f>
        <v>0</v>
      </c>
      <c r="DA37" s="9">
        <f>POWER(0.925,GP37-1)*DA$7*(1+(DA$8/100))*(DA$1)*(NOT(ISBLANK(GP37)))</f>
        <v>0</v>
      </c>
      <c r="DB37" s="9">
        <f>POWER(0.925,GQ37-1)*DB$7*(1+(DB$8/100))*(DB$1)*(NOT(ISBLANK(GQ37)))</f>
        <v>0</v>
      </c>
      <c r="DC37" s="9">
        <f>POWER(0.925,GR37-1)*DC$7*(1+(DC$8/100))*(DC$1)*(NOT(ISBLANK(GR37)))</f>
        <v>0</v>
      </c>
      <c r="DD37" s="9">
        <f>POWER(0.925,GS37-1)*DD$7*(1+(DD$8/100))*(DD$1)*(NOT(ISBLANK(GS37)))</f>
        <v>0</v>
      </c>
      <c r="DE37" s="9">
        <f>POWER(0.925,GT37-1)*DE$7*(1+(DE$8/100))*(DE$1)*(NOT(ISBLANK(GT37)))</f>
        <v>0</v>
      </c>
      <c r="DF37" s="9">
        <f>POWER(0.925,GU37-1)*DF$7*(1+(DF$8/100))*(DF$1)*(NOT(ISBLANK(GU37)))</f>
        <v>0</v>
      </c>
      <c r="DG37" s="9">
        <f>POWER(0.925,GV37-1)*DG$7*(1+(DG$8/100))*(DG$1)*(NOT(ISBLANK(GV37)))</f>
        <v>0</v>
      </c>
      <c r="DH37" s="9">
        <f>POWER(0.925,GW37-1)*DH$7*(1+(DH$8/100))*(DH$1)*(NOT(ISBLANK(GW37)))</f>
        <v>0</v>
      </c>
      <c r="DI37" s="9">
        <f>POWER(0.925,GX37-1)*DI$7*(1+(DI$8/100))*(DI$1)*(NOT(ISBLANK(GX37)))</f>
        <v>0</v>
      </c>
      <c r="DJ37" s="9">
        <f>POWER(0.925,GY37-1)*DJ$7*(1+(DJ$8/100))*(DJ$1)*(NOT(ISBLANK(GY37)))</f>
        <v>0</v>
      </c>
      <c r="DK37" s="9">
        <f>POWER(0.925,GZ37-1)*DK$7*(1+(DK$8/100))*(DK$1)*(NOT(ISBLANK(GZ37)))</f>
        <v>0</v>
      </c>
      <c r="DL37" s="1"/>
      <c r="DM37" s="1"/>
      <c r="DY37" s="1">
        <v>4</v>
      </c>
      <c r="FV37" s="1"/>
      <c r="FW37" s="1"/>
    </row>
    <row r="38" spans="1:180">
      <c r="A38" s="1">
        <f>A37+1</f>
        <v>29</v>
      </c>
      <c r="B38" s="8"/>
      <c r="C38" s="1">
        <f>IF(H38=H37,C37,(A38))</f>
        <v>29</v>
      </c>
      <c r="D38" s="1">
        <v>24</v>
      </c>
      <c r="E38" s="16" t="str">
        <f>IF(C38&gt;D38,CONCATENATE("↓",(C38-D38)),(IF(C38=D38,"↔",CONCATENATE("↑",(D38-C38)))))</f>
        <v>↓5</v>
      </c>
      <c r="F38" s="1" t="s">
        <v>184</v>
      </c>
      <c r="G38" s="1" t="s">
        <v>17</v>
      </c>
      <c r="H38" s="10">
        <f>SUM(K38:T38)</f>
        <v>0</v>
      </c>
      <c r="I38" s="9">
        <f>COUNTIF(V38:AH38,"&gt;0")</f>
        <v>0</v>
      </c>
      <c r="J38" s="9">
        <f>COUNTIF(AI38:CC38,"&gt;0")</f>
        <v>0</v>
      </c>
      <c r="K38" s="10">
        <f>LARGE($V38:$AH38,1)</f>
        <v>0</v>
      </c>
      <c r="L38" s="10">
        <f>LARGE($V38:$AH38,2)</f>
        <v>0</v>
      </c>
      <c r="M38" s="10">
        <f>LARGE($V38:$AH38,3)</f>
        <v>0</v>
      </c>
      <c r="N38" s="10">
        <f>LARGE($V38:$AH38,4)</f>
        <v>0</v>
      </c>
      <c r="O38" s="10">
        <f>LARGE($V38:$AH38,5)</f>
        <v>0</v>
      </c>
      <c r="P38" s="10">
        <f>LARGE($AI38:$CC38,1)</f>
        <v>0</v>
      </c>
      <c r="Q38" s="10">
        <f>LARGE($AI38:$CC38,2)</f>
        <v>0</v>
      </c>
      <c r="R38" s="10">
        <f>LARGE($AI38:$CC38,3)</f>
        <v>0</v>
      </c>
      <c r="S38" s="10">
        <f>LARGE($AI38:$CC38,4)</f>
        <v>0</v>
      </c>
      <c r="T38" s="10">
        <f>LARGE($AI38:$CC38,5)</f>
        <v>0</v>
      </c>
      <c r="U38"/>
      <c r="V38" s="9">
        <f>POWER(0.925,DL38-1)*V$7*(1+(V$8/100))*(V$1)*(NOT(ISBLANK(DL38)))</f>
        <v>0</v>
      </c>
      <c r="W38" s="9">
        <f>POWER(0.925,DL38-1)*W$7*(1+(W$8/100))*(W$1)*(NOT(ISBLANK(DL38)))</f>
        <v>0</v>
      </c>
      <c r="X38" s="9">
        <f>POWER(0.925,DM38-1)*X$7*(1+(X$8/100))*(X$1)*(NOT(ISBLANK(DM38)))</f>
        <v>0</v>
      </c>
      <c r="Y38" s="9">
        <f>POWER(0.925,DN38-1)*Y$7*(1+(Y$8/100))*(Y$1)*(NOT(ISBLANK(DN38)))</f>
        <v>0</v>
      </c>
      <c r="Z38" s="9">
        <f>POWER(0.925,DO38-1)*Z$7*(1+(Z$8/100))*(Z$1)*(NOT(ISBLANK(DO38)))</f>
        <v>0</v>
      </c>
      <c r="AA38" s="9">
        <f>POWER(0.925,DP38-1)*AA$7*(1+(AA$8/100))*(AA$1)*(NOT(ISBLANK(DP38)))</f>
        <v>0</v>
      </c>
      <c r="AB38" s="9">
        <f>POWER(0.925,DQ38-1)*AB$7*(1+(AB$8/100))*(AB$1)*(NOT(ISBLANK(DQ38)))</f>
        <v>0</v>
      </c>
      <c r="AC38" s="9">
        <f>POWER(0.925,DR38-1)*AC$7*(1+(AC$8/100))*(AC$1)*(NOT(ISBLANK(DR38)))</f>
        <v>0</v>
      </c>
      <c r="AD38" s="9">
        <f>POWER(0.925,DS38-1)*AD$7*(1+(AD$8/100))*(AD$1)*(NOT(ISBLANK(DS38)))</f>
        <v>0</v>
      </c>
      <c r="AE38" s="9">
        <f>POWER(0.925,DT38-1)*AE$7*(1+(AE$8/100))*(AE$1)*(NOT(ISBLANK(DT38)))</f>
        <v>0</v>
      </c>
      <c r="AF38" s="9">
        <f>POWER(0.925,DU38-1)*AF$7*(1+(AF$8/100))*(AF$1)*(NOT(ISBLANK(DU38)))</f>
        <v>0</v>
      </c>
      <c r="AG38" s="9">
        <f>POWER(0.925,DV38-1)*AG$7*(1+(AG$8/100))*(AG$1)*(NOT(ISBLANK(DV38)))</f>
        <v>0</v>
      </c>
      <c r="AH38" s="9">
        <f>POWER(0.925,DW38-1)*AH$7*(1+(AH$8/100))*(AH$1)*(NOT(ISBLANK(DW38)))</f>
        <v>0</v>
      </c>
      <c r="AI38" s="9">
        <f>POWER(0.925,DX38-1)*AI$7*(1+(AI$8/100))*(AI$1)*(NOT(ISBLANK(DX38)))</f>
        <v>0</v>
      </c>
      <c r="AJ38" s="9">
        <f>POWER(0.925,DY38-1)*AJ$7*(1+(AJ$8/100))*(AJ$1)*(NOT(ISBLANK(DY38)))</f>
        <v>0</v>
      </c>
      <c r="AK38" s="9">
        <f>POWER(0.925,DZ38-1)*AK$7*(1+(AK$8/100))*(AK$1)*(NOT(ISBLANK(DZ38)))</f>
        <v>0</v>
      </c>
      <c r="AL38" s="9">
        <f>POWER(0.925,EA38-1)*AL$7*(1+(AL$8/100))*(AL$1)*(NOT(ISBLANK(EA38)))</f>
        <v>0</v>
      </c>
      <c r="AM38" s="9">
        <f>POWER(0.925,EB38-1)*AM$7*(1+(AM$8/100))*(AM$1)*(NOT(ISBLANK(EB38)))</f>
        <v>0</v>
      </c>
      <c r="AN38" s="9">
        <f>POWER(0.925,EC38-1)*AN$7*(1+(AN$8/100))*(AN$1)*(NOT(ISBLANK(EC38)))</f>
        <v>0</v>
      </c>
      <c r="AO38" s="9">
        <f>POWER(0.925,ED38-1)*AO$7*(1+(AO$8/100))*(AO$1)*(NOT(ISBLANK(ED38)))</f>
        <v>0</v>
      </c>
      <c r="AP38" s="9">
        <f>POWER(0.925,EE38-1)*AP$7*(1+(AP$8/100))*(AP$1)*(NOT(ISBLANK(EE38)))</f>
        <v>0</v>
      </c>
      <c r="AQ38" s="9">
        <f>POWER(0.925,EF38-1)*AQ$7*(1+(AQ$8/100))*(AQ$1)*(NOT(ISBLANK(EF38)))</f>
        <v>0</v>
      </c>
      <c r="AR38" s="9">
        <f>POWER(0.925,EG38-1)*AR$7*(1+(AR$8/100))*(AR$1)*(NOT(ISBLANK(EG38)))</f>
        <v>0</v>
      </c>
      <c r="AS38" s="9">
        <f>POWER(0.925,EH38-1)*AS$7*(1+(AS$8/100))*(AS$1)*(NOT(ISBLANK(EH38)))</f>
        <v>0</v>
      </c>
      <c r="AT38" s="9">
        <f>POWER(0.925,EI38-1)*AT$7*(1+(AT$8/100))*(AT$1)*(NOT(ISBLANK(EI38)))</f>
        <v>0</v>
      </c>
      <c r="AU38" s="9">
        <f>POWER(0.925,EJ38-1)*AU$7*(1+(AU$8/100))*(AU$1)*(NOT(ISBLANK(EJ38)))</f>
        <v>0</v>
      </c>
      <c r="AV38" s="9">
        <f>POWER(0.925,EK38-1)*AV$7*(1+(AV$8/100))*(AV$1)*(NOT(ISBLANK(EK38)))</f>
        <v>0</v>
      </c>
      <c r="AW38" s="9">
        <f>POWER(0.925,EL38-1)*AW$7*(1+(AW$8/100))*(AW$1)*(NOT(ISBLANK(EL38)))</f>
        <v>0</v>
      </c>
      <c r="AX38" s="9">
        <f>POWER(0.925,EM38-1)*AX$7*(1+(AX$8/100))*(AX$1)*(NOT(ISBLANK(EM38)))</f>
        <v>0</v>
      </c>
      <c r="AY38" s="9">
        <f>POWER(0.925,EN38-1)*AY$7*(1+(AY$8/100))*(AY$1)*(NOT(ISBLANK(EN38)))</f>
        <v>0</v>
      </c>
      <c r="AZ38" s="9">
        <f>POWER(0.925,EO38-1)*AZ$7*(1+(AZ$8/100))*(AZ$1)*(NOT(ISBLANK(EO38)))</f>
        <v>0</v>
      </c>
      <c r="BA38" s="9">
        <f>POWER(0.925,EP38-1)*BA$7*(1+(BA$8/100))*(BA$1)*(NOT(ISBLANK(EP38)))</f>
        <v>0</v>
      </c>
      <c r="BB38" s="9">
        <f>POWER(0.925,EQ38-1)*BB$7*(1+(BB$8/100))*(BB$1)*(NOT(ISBLANK(EQ38)))</f>
        <v>0</v>
      </c>
      <c r="BC38" s="9">
        <f>POWER(0.925,ER38-1)*BC$7*(1+(BC$8/100))*(BC$1)*(NOT(ISBLANK(ER38)))</f>
        <v>0</v>
      </c>
      <c r="BD38" s="9">
        <f>POWER(0.925,ES38-1)*BD$7*(1+(BD$8/100))*(BD$1)*(NOT(ISBLANK(ES38)))</f>
        <v>0</v>
      </c>
      <c r="BE38" s="9">
        <f>POWER(0.925,ET38-1)*BE$7*(1+(BE$8/100))*(BE$1)*(NOT(ISBLANK(ET38)))</f>
        <v>0</v>
      </c>
      <c r="BF38" s="9">
        <f>POWER(0.925,EU38-1)*BF$7*(1+(BF$8/100))*(BF$1)*(NOT(ISBLANK(EU38)))</f>
        <v>0</v>
      </c>
      <c r="BG38" s="9">
        <f>POWER(0.925,EV38-1)*BG$7*(1+(BG$8/100))*(BG$1)*(NOT(ISBLANK(EV38)))</f>
        <v>0</v>
      </c>
      <c r="BH38" s="9">
        <f>POWER(0.925,EW38-1)*BH$7*(1+(BH$8/100))*(BH$1)*(NOT(ISBLANK(EW38)))</f>
        <v>0</v>
      </c>
      <c r="BI38" s="9">
        <f>POWER(0.925,EX38-1)*BI$7*(1+(BI$8/100))*(BI$1)*(NOT(ISBLANK(EX38)))</f>
        <v>0</v>
      </c>
      <c r="BJ38" s="9">
        <f>POWER(0.925,EY38-1)*BJ$7*(1+(BJ$8/100))*(BJ$1)*(NOT(ISBLANK(EY38)))</f>
        <v>0</v>
      </c>
      <c r="BK38" s="9">
        <f>POWER(0.925,EZ38-1)*BK$7*(1+(BK$8/100))*(BK$1)*(NOT(ISBLANK(EZ38)))</f>
        <v>0</v>
      </c>
      <c r="BL38" s="9">
        <f>POWER(0.925,FA38-1)*BL$7*(1+(BL$8/100))*(BL$1)*(NOT(ISBLANK(FA38)))</f>
        <v>0</v>
      </c>
      <c r="BM38" s="9">
        <f>POWER(0.925,FB38-1)*BM$7*(1+(BM$8/100))*(BM$1)*(NOT(ISBLANK(FB38)))</f>
        <v>0</v>
      </c>
      <c r="BN38" s="9">
        <f>POWER(0.925,FC38-1)*BN$7*(1+(BN$8/100))*(BN$1)*(NOT(ISBLANK(FC38)))</f>
        <v>0</v>
      </c>
      <c r="BO38" s="9">
        <f>POWER(0.925,FD38-1)*BO$7*(1+(BO$8/100))*(BO$1)*(NOT(ISBLANK(FD38)))</f>
        <v>0</v>
      </c>
      <c r="BP38" s="9">
        <f>POWER(0.925,FE38-1)*BP$7*(1+(BP$8/100))*(BP$1)*(NOT(ISBLANK(FE38)))</f>
        <v>0</v>
      </c>
      <c r="BQ38" s="9">
        <f>POWER(0.925,FF38-1)*BQ$7*(1+(BQ$8/100))*(BQ$1)*(NOT(ISBLANK(FF38)))</f>
        <v>0</v>
      </c>
      <c r="BR38" s="9">
        <f>POWER(0.925,FG38-1)*BR$7*(1+(BR$8/100))*(BR$1)*(NOT(ISBLANK(FG38)))</f>
        <v>0</v>
      </c>
      <c r="BS38" s="9">
        <f>POWER(0.925,FH38-1)*BS$7*(1+(BS$8/100))*(BS$1)*(NOT(ISBLANK(FH38)))</f>
        <v>0</v>
      </c>
      <c r="BT38" s="9">
        <f>POWER(0.925,FI38-1)*BT$7*(1+(BT$8/100))*(BT$1)*(NOT(ISBLANK(FI38)))</f>
        <v>0</v>
      </c>
      <c r="BU38" s="9">
        <f>POWER(0.925,FJ38-1)*BU$7*(1+(BU$8/100))*(BU$1)*(NOT(ISBLANK(FJ38)))</f>
        <v>0</v>
      </c>
      <c r="BV38" s="9">
        <f>POWER(0.925,FK38-1)*BV$7*(1+(BV$8/100))*(BV$1)*(NOT(ISBLANK(FK38)))</f>
        <v>0</v>
      </c>
      <c r="BW38" s="9">
        <f>POWER(0.925,FL38-1)*BW$7*(1+(BW$8/100))*(BW$1)*(NOT(ISBLANK(FL38)))</f>
        <v>0</v>
      </c>
      <c r="BX38" s="9">
        <f>POWER(0.925,FM38-1)*BX$7*(1+(BX$8/100))*(BX$1)*(NOT(ISBLANK(FM38)))</f>
        <v>0</v>
      </c>
      <c r="BY38" s="9">
        <f>POWER(0.925,FN38-1)*BY$7*(1+(BY$8/100))*(BY$1)*(NOT(ISBLANK(FN38)))</f>
        <v>0</v>
      </c>
      <c r="BZ38" s="9">
        <f>POWER(0.925,FO38-1)*BZ$7*(1+(BZ$8/100))*(BZ$1)*(NOT(ISBLANK(FO38)))</f>
        <v>0</v>
      </c>
      <c r="CA38" s="9">
        <f>POWER(0.925,FP38-1)*CA$7*(1+(CA$8/100))*(CA$1)*(NOT(ISBLANK(FP38)))</f>
        <v>0</v>
      </c>
      <c r="CB38" s="9">
        <f>POWER(0.925,FQ38-1)*CB$7*(1+(CB$8/100))*(CB$1)*(NOT(ISBLANK(FQ38)))</f>
        <v>0</v>
      </c>
      <c r="CC38" s="9">
        <f>POWER(0.925,FR38-1)*CC$7*(1+(CC$8/100))*(CC$1)*(NOT(ISBLANK(FR38)))</f>
        <v>0</v>
      </c>
      <c r="CD38" s="9">
        <f>POWER(0.925,FS38-1)*CD$7*(1+(CD$8/100))*(CD$1)*(NOT(ISBLANK(FS38)))</f>
        <v>0</v>
      </c>
      <c r="CE38" s="9">
        <f>POWER(0.925,FT38-1)*CE$7*(1+(CE$8/100))*(CE$1)*(NOT(ISBLANK(FT38)))</f>
        <v>0</v>
      </c>
      <c r="CF38" s="9">
        <f>POWER(0.925,FU38-1)*CF$7*(1+(CF$8/100))*(CF$1)*(NOT(ISBLANK(FU38)))</f>
        <v>0</v>
      </c>
      <c r="CG38" s="9">
        <f>POWER(0.925,FV38-1)*CG$7*(1+(CG$8/100))*(CG$1)*(NOT(ISBLANK(FV38)))</f>
        <v>0</v>
      </c>
      <c r="CH38" s="9">
        <f>POWER(0.925,FW38-1)*CH$7*(1+(CH$8/100))*(CH$1)*(NOT(ISBLANK(FW38)))</f>
        <v>0</v>
      </c>
      <c r="CI38" s="9">
        <f>POWER(0.925,FX38-1)*CI$7*(1+(CI$8/100))*(CI$1)*(NOT(ISBLANK(FX38)))</f>
        <v>0</v>
      </c>
      <c r="CJ38" s="9">
        <f>POWER(0.925,FY38-1)*CJ$7*(1+(CJ$8/100))*(CJ$1)*(NOT(ISBLANK(FY38)))</f>
        <v>0</v>
      </c>
      <c r="CK38" s="9">
        <f>POWER(0.925,FZ38-1)*CK$7*(1+(CK$8/100))*(CK$1)*(NOT(ISBLANK(FZ38)))</f>
        <v>0</v>
      </c>
      <c r="CL38" s="9">
        <f>POWER(0.925,GA38-1)*CL$7*(1+(CL$8/100))*(CL$1)*(NOT(ISBLANK(GA38)))</f>
        <v>0</v>
      </c>
      <c r="CM38" s="9">
        <f>POWER(0.925,GB38-1)*CM$7*(1+(CM$8/100))*(CM$1)*(NOT(ISBLANK(GB38)))</f>
        <v>0</v>
      </c>
      <c r="CN38" s="9">
        <f>POWER(0.925,GC38-1)*CN$7*(1+(CN$8/100))*(CN$1)*(NOT(ISBLANK(GC38)))</f>
        <v>0</v>
      </c>
      <c r="CO38" s="9">
        <f>POWER(0.925,GD38-1)*CO$7*(1+(CO$8/100))*(CO$1)*(NOT(ISBLANK(GD38)))</f>
        <v>0</v>
      </c>
      <c r="CP38" s="9">
        <f>POWER(0.925,GE38-1)*CP$7*(1+(CP$8/100))*(CP$1)*(NOT(ISBLANK(GE38)))</f>
        <v>0</v>
      </c>
      <c r="CQ38" s="9">
        <f>POWER(0.925,GF38-1)*CQ$7*(1+(CQ$8/100))*(CQ$1)*(NOT(ISBLANK(GF38)))</f>
        <v>0</v>
      </c>
      <c r="CR38" s="9">
        <f>POWER(0.925,GG38-1)*CR$7*(1+(CR$8/100))*(CR$1)*(NOT(ISBLANK(GG38)))</f>
        <v>0</v>
      </c>
      <c r="CS38" s="9">
        <f>POWER(0.925,GH38-1)*CS$7*(1+(CS$8/100))*(CS$1)*(NOT(ISBLANK(GH38)))</f>
        <v>0</v>
      </c>
      <c r="CT38" s="9">
        <f>POWER(0.925,GI38-1)*CT$7*(1+(CT$8/100))*(CT$1)*(NOT(ISBLANK(GI38)))</f>
        <v>0</v>
      </c>
      <c r="CU38" s="9">
        <f>POWER(0.925,GJ38-1)*CU$7*(1+(CU$8/100))*(CU$1)*(NOT(ISBLANK(GJ38)))</f>
        <v>0</v>
      </c>
      <c r="CV38" s="9">
        <f>POWER(0.925,GK38-1)*CV$7*(1+(CV$8/100))*(CV$1)*(NOT(ISBLANK(GK38)))</f>
        <v>0</v>
      </c>
      <c r="CW38" s="9">
        <f>POWER(0.925,GL38-1)*CW$7*(1+(CW$8/100))*(CW$1)*(NOT(ISBLANK(GL38)))</f>
        <v>0</v>
      </c>
      <c r="CX38" s="9">
        <f>POWER(0.925,GM38-1)*CX$7*(1+(CX$8/100))*(CX$1)*(NOT(ISBLANK(GM38)))</f>
        <v>0</v>
      </c>
      <c r="CY38" s="9">
        <f>POWER(0.925,GN38-1)*CY$7*(1+(CY$8/100))*(CY$1)*(NOT(ISBLANK(GN38)))</f>
        <v>0</v>
      </c>
      <c r="CZ38" s="9">
        <f>POWER(0.925,GO38-1)*CZ$7*(1+(CZ$8/100))*(CZ$1)*(NOT(ISBLANK(GO38)))</f>
        <v>0</v>
      </c>
      <c r="DA38" s="9">
        <f>POWER(0.925,GP38-1)*DA$7*(1+(DA$8/100))*(DA$1)*(NOT(ISBLANK(GP38)))</f>
        <v>0</v>
      </c>
      <c r="DB38" s="9">
        <f>POWER(0.925,GQ38-1)*DB$7*(1+(DB$8/100))*(DB$1)*(NOT(ISBLANK(GQ38)))</f>
        <v>0</v>
      </c>
      <c r="DC38" s="9">
        <f>POWER(0.925,GR38-1)*DC$7*(1+(DC$8/100))*(DC$1)*(NOT(ISBLANK(GR38)))</f>
        <v>0</v>
      </c>
      <c r="DD38" s="9">
        <f>POWER(0.925,GS38-1)*DD$7*(1+(DD$8/100))*(DD$1)*(NOT(ISBLANK(GS38)))</f>
        <v>0</v>
      </c>
      <c r="DE38" s="9">
        <f>POWER(0.925,GT38-1)*DE$7*(1+(DE$8/100))*(DE$1)*(NOT(ISBLANK(GT38)))</f>
        <v>0</v>
      </c>
      <c r="DF38" s="9">
        <f>POWER(0.925,GU38-1)*DF$7*(1+(DF$8/100))*(DF$1)*(NOT(ISBLANK(GU38)))</f>
        <v>0</v>
      </c>
      <c r="DG38" s="9">
        <f>POWER(0.925,GV38-1)*DG$7*(1+(DG$8/100))*(DG$1)*(NOT(ISBLANK(GV38)))</f>
        <v>0</v>
      </c>
      <c r="DH38" s="9">
        <f>POWER(0.925,GW38-1)*DH$7*(1+(DH$8/100))*(DH$1)*(NOT(ISBLANK(GW38)))</f>
        <v>0</v>
      </c>
      <c r="DI38" s="9">
        <f>POWER(0.925,GX38-1)*DI$7*(1+(DI$8/100))*(DI$1)*(NOT(ISBLANK(GX38)))</f>
        <v>0</v>
      </c>
      <c r="DJ38" s="9">
        <f>POWER(0.925,GY38-1)*DJ$7*(1+(DJ$8/100))*(DJ$1)*(NOT(ISBLANK(GY38)))</f>
        <v>0</v>
      </c>
      <c r="DK38" s="9">
        <f>POWER(0.925,GZ38-1)*DK$7*(1+(DK$8/100))*(DK$1)*(NOT(ISBLANK(GZ38)))</f>
        <v>0</v>
      </c>
      <c r="DL38" s="1"/>
      <c r="DM38" s="1"/>
      <c r="EK38" s="1">
        <v>1</v>
      </c>
      <c r="FV38" s="1"/>
      <c r="FW38" s="1"/>
    </row>
    <row r="39" spans="1:180">
      <c r="A39" s="1">
        <f>A38+1</f>
        <v>30</v>
      </c>
      <c r="B39" s="8"/>
      <c r="C39" s="1">
        <f>IF(H39=H38,C38,(A39))</f>
        <v>29</v>
      </c>
      <c r="D39" s="1">
        <v>25</v>
      </c>
      <c r="E39" s="16" t="str">
        <f>IF(C39&gt;D39,CONCATENATE("↓",(C39-D39)),(IF(C39=D39,"↔",CONCATENATE("↑",(D39-C39)))))</f>
        <v>↓4</v>
      </c>
      <c r="F39" s="1" t="s">
        <v>185</v>
      </c>
      <c r="G39" s="1" t="s">
        <v>17</v>
      </c>
      <c r="H39" s="10">
        <f>SUM(K39:T39)</f>
        <v>0</v>
      </c>
      <c r="I39" s="9">
        <f>COUNTIF(V39:AH39,"&gt;0")</f>
        <v>0</v>
      </c>
      <c r="J39" s="9">
        <f>COUNTIF(AI39:CC39,"&gt;0")</f>
        <v>0</v>
      </c>
      <c r="K39" s="10">
        <f>LARGE($V39:$AH39,1)</f>
        <v>0</v>
      </c>
      <c r="L39" s="10">
        <f>LARGE($V39:$AH39,2)</f>
        <v>0</v>
      </c>
      <c r="M39" s="10">
        <f>LARGE($V39:$AH39,3)</f>
        <v>0</v>
      </c>
      <c r="N39" s="10">
        <f>LARGE($V39:$AH39,4)</f>
        <v>0</v>
      </c>
      <c r="O39" s="10">
        <f>LARGE($V39:$AH39,5)</f>
        <v>0</v>
      </c>
      <c r="P39" s="10">
        <f>LARGE($AI39:$CC39,1)</f>
        <v>0</v>
      </c>
      <c r="Q39" s="10">
        <f>LARGE($AI39:$CC39,2)</f>
        <v>0</v>
      </c>
      <c r="R39" s="10">
        <f>LARGE($AI39:$CC39,3)</f>
        <v>0</v>
      </c>
      <c r="S39" s="10">
        <f>LARGE($AI39:$CC39,4)</f>
        <v>0</v>
      </c>
      <c r="T39" s="10">
        <f>LARGE($AI39:$CC39,5)</f>
        <v>0</v>
      </c>
      <c r="U39"/>
      <c r="V39" s="9">
        <f>POWER(0.925,DL39-1)*V$7*(1+(V$8/100))*(V$1)*(NOT(ISBLANK(DL39)))</f>
        <v>0</v>
      </c>
      <c r="W39" s="9">
        <f>POWER(0.925,DL39-1)*W$7*(1+(W$8/100))*(W$1)*(NOT(ISBLANK(DL39)))</f>
        <v>0</v>
      </c>
      <c r="X39" s="9">
        <f>POWER(0.925,DM39-1)*X$7*(1+(X$8/100))*(X$1)*(NOT(ISBLANK(DM39)))</f>
        <v>0</v>
      </c>
      <c r="Y39" s="9">
        <f>POWER(0.925,DN39-1)*Y$7*(1+(Y$8/100))*(Y$1)*(NOT(ISBLANK(DN39)))</f>
        <v>0</v>
      </c>
      <c r="Z39" s="9">
        <f>POWER(0.925,DO39-1)*Z$7*(1+(Z$8/100))*(Z$1)*(NOT(ISBLANK(DO39)))</f>
        <v>0</v>
      </c>
      <c r="AA39" s="9">
        <f>POWER(0.925,DP39-1)*AA$7*(1+(AA$8/100))*(AA$1)*(NOT(ISBLANK(DP39)))</f>
        <v>0</v>
      </c>
      <c r="AB39" s="9">
        <f>POWER(0.925,DQ39-1)*AB$7*(1+(AB$8/100))*(AB$1)*(NOT(ISBLANK(DQ39)))</f>
        <v>0</v>
      </c>
      <c r="AC39" s="9">
        <f>POWER(0.925,DR39-1)*AC$7*(1+(AC$8/100))*(AC$1)*(NOT(ISBLANK(DR39)))</f>
        <v>0</v>
      </c>
      <c r="AD39" s="9">
        <f>POWER(0.925,DS39-1)*AD$7*(1+(AD$8/100))*(AD$1)*(NOT(ISBLANK(DS39)))</f>
        <v>0</v>
      </c>
      <c r="AE39" s="9">
        <f>POWER(0.925,DT39-1)*AE$7*(1+(AE$8/100))*(AE$1)*(NOT(ISBLANK(DT39)))</f>
        <v>0</v>
      </c>
      <c r="AF39" s="9">
        <f>POWER(0.925,DU39-1)*AF$7*(1+(AF$8/100))*(AF$1)*(NOT(ISBLANK(DU39)))</f>
        <v>0</v>
      </c>
      <c r="AG39" s="9">
        <f>POWER(0.925,DV39-1)*AG$7*(1+(AG$8/100))*(AG$1)*(NOT(ISBLANK(DV39)))</f>
        <v>0</v>
      </c>
      <c r="AH39" s="9">
        <f>POWER(0.925,DW39-1)*AH$7*(1+(AH$8/100))*(AH$1)*(NOT(ISBLANK(DW39)))</f>
        <v>0</v>
      </c>
      <c r="AI39" s="9">
        <f>POWER(0.925,DX39-1)*AI$7*(1+(AI$8/100))*(AI$1)*(NOT(ISBLANK(DX39)))</f>
        <v>0</v>
      </c>
      <c r="AJ39" s="9">
        <f>POWER(0.925,DY39-1)*AJ$7*(1+(AJ$8/100))*(AJ$1)*(NOT(ISBLANK(DY39)))</f>
        <v>0</v>
      </c>
      <c r="AK39" s="9">
        <f>POWER(0.925,DZ39-1)*AK$7*(1+(AK$8/100))*(AK$1)*(NOT(ISBLANK(DZ39)))</f>
        <v>0</v>
      </c>
      <c r="AL39" s="9">
        <f>POWER(0.925,EA39-1)*AL$7*(1+(AL$8/100))*(AL$1)*(NOT(ISBLANK(EA39)))</f>
        <v>0</v>
      </c>
      <c r="AM39" s="9">
        <f>POWER(0.925,EB39-1)*AM$7*(1+(AM$8/100))*(AM$1)*(NOT(ISBLANK(EB39)))</f>
        <v>0</v>
      </c>
      <c r="AN39" s="9">
        <f>POWER(0.925,EC39-1)*AN$7*(1+(AN$8/100))*(AN$1)*(NOT(ISBLANK(EC39)))</f>
        <v>0</v>
      </c>
      <c r="AO39" s="9">
        <f>POWER(0.925,ED39-1)*AO$7*(1+(AO$8/100))*(AO$1)*(NOT(ISBLANK(ED39)))</f>
        <v>0</v>
      </c>
      <c r="AP39" s="9">
        <f>POWER(0.925,EE39-1)*AP$7*(1+(AP$8/100))*(AP$1)*(NOT(ISBLANK(EE39)))</f>
        <v>0</v>
      </c>
      <c r="AQ39" s="9">
        <f>POWER(0.925,EF39-1)*AQ$7*(1+(AQ$8/100))*(AQ$1)*(NOT(ISBLANK(EF39)))</f>
        <v>0</v>
      </c>
      <c r="AR39" s="9">
        <f>POWER(0.925,EG39-1)*AR$7*(1+(AR$8/100))*(AR$1)*(NOT(ISBLANK(EG39)))</f>
        <v>0</v>
      </c>
      <c r="AS39" s="9">
        <f>POWER(0.925,EH39-1)*AS$7*(1+(AS$8/100))*(AS$1)*(NOT(ISBLANK(EH39)))</f>
        <v>0</v>
      </c>
      <c r="AT39" s="9">
        <f>POWER(0.925,EI39-1)*AT$7*(1+(AT$8/100))*(AT$1)*(NOT(ISBLANK(EI39)))</f>
        <v>0</v>
      </c>
      <c r="AU39" s="9">
        <f>POWER(0.925,EJ39-1)*AU$7*(1+(AU$8/100))*(AU$1)*(NOT(ISBLANK(EJ39)))</f>
        <v>0</v>
      </c>
      <c r="AV39" s="9">
        <f>POWER(0.925,EK39-1)*AV$7*(1+(AV$8/100))*(AV$1)*(NOT(ISBLANK(EK39)))</f>
        <v>0</v>
      </c>
      <c r="AW39" s="9">
        <f>POWER(0.925,EL39-1)*AW$7*(1+(AW$8/100))*(AW$1)*(NOT(ISBLANK(EL39)))</f>
        <v>0</v>
      </c>
      <c r="AX39" s="9">
        <f>POWER(0.925,EM39-1)*AX$7*(1+(AX$8/100))*(AX$1)*(NOT(ISBLANK(EM39)))</f>
        <v>0</v>
      </c>
      <c r="AY39" s="9">
        <f>POWER(0.925,EN39-1)*AY$7*(1+(AY$8/100))*(AY$1)*(NOT(ISBLANK(EN39)))</f>
        <v>0</v>
      </c>
      <c r="AZ39" s="9">
        <f>POWER(0.925,EO39-1)*AZ$7*(1+(AZ$8/100))*(AZ$1)*(NOT(ISBLANK(EO39)))</f>
        <v>0</v>
      </c>
      <c r="BA39" s="9">
        <f>POWER(0.925,EP39-1)*BA$7*(1+(BA$8/100))*(BA$1)*(NOT(ISBLANK(EP39)))</f>
        <v>0</v>
      </c>
      <c r="BB39" s="9">
        <f>POWER(0.925,EQ39-1)*BB$7*(1+(BB$8/100))*(BB$1)*(NOT(ISBLANK(EQ39)))</f>
        <v>0</v>
      </c>
      <c r="BC39" s="9">
        <f>POWER(0.925,ER39-1)*BC$7*(1+(BC$8/100))*(BC$1)*(NOT(ISBLANK(ER39)))</f>
        <v>0</v>
      </c>
      <c r="BD39" s="9">
        <f>POWER(0.925,ES39-1)*BD$7*(1+(BD$8/100))*(BD$1)*(NOT(ISBLANK(ES39)))</f>
        <v>0</v>
      </c>
      <c r="BE39" s="9">
        <f>POWER(0.925,ET39-1)*BE$7*(1+(BE$8/100))*(BE$1)*(NOT(ISBLANK(ET39)))</f>
        <v>0</v>
      </c>
      <c r="BF39" s="9">
        <f>POWER(0.925,EU39-1)*BF$7*(1+(BF$8/100))*(BF$1)*(NOT(ISBLANK(EU39)))</f>
        <v>0</v>
      </c>
      <c r="BG39" s="9">
        <f>POWER(0.925,EV39-1)*BG$7*(1+(BG$8/100))*(BG$1)*(NOT(ISBLANK(EV39)))</f>
        <v>0</v>
      </c>
      <c r="BH39" s="9">
        <f>POWER(0.925,EW39-1)*BH$7*(1+(BH$8/100))*(BH$1)*(NOT(ISBLANK(EW39)))</f>
        <v>0</v>
      </c>
      <c r="BI39" s="9">
        <f>POWER(0.925,EX39-1)*BI$7*(1+(BI$8/100))*(BI$1)*(NOT(ISBLANK(EX39)))</f>
        <v>0</v>
      </c>
      <c r="BJ39" s="9">
        <f>POWER(0.925,EY39-1)*BJ$7*(1+(BJ$8/100))*(BJ$1)*(NOT(ISBLANK(EY39)))</f>
        <v>0</v>
      </c>
      <c r="BK39" s="9">
        <f>POWER(0.925,EZ39-1)*BK$7*(1+(BK$8/100))*(BK$1)*(NOT(ISBLANK(EZ39)))</f>
        <v>0</v>
      </c>
      <c r="BL39" s="9">
        <f>POWER(0.925,FA39-1)*BL$7*(1+(BL$8/100))*(BL$1)*(NOT(ISBLANK(FA39)))</f>
        <v>0</v>
      </c>
      <c r="BM39" s="9">
        <f>POWER(0.925,FB39-1)*BM$7*(1+(BM$8/100))*(BM$1)*(NOT(ISBLANK(FB39)))</f>
        <v>0</v>
      </c>
      <c r="BN39" s="9">
        <f>POWER(0.925,FC39-1)*BN$7*(1+(BN$8/100))*(BN$1)*(NOT(ISBLANK(FC39)))</f>
        <v>0</v>
      </c>
      <c r="BO39" s="9">
        <f>POWER(0.925,FD39-1)*BO$7*(1+(BO$8/100))*(BO$1)*(NOT(ISBLANK(FD39)))</f>
        <v>0</v>
      </c>
      <c r="BP39" s="9">
        <f>POWER(0.925,FE39-1)*BP$7*(1+(BP$8/100))*(BP$1)*(NOT(ISBLANK(FE39)))</f>
        <v>0</v>
      </c>
      <c r="BQ39" s="9">
        <f>POWER(0.925,FF39-1)*BQ$7*(1+(BQ$8/100))*(BQ$1)*(NOT(ISBLANK(FF39)))</f>
        <v>0</v>
      </c>
      <c r="BR39" s="9">
        <f>POWER(0.925,FG39-1)*BR$7*(1+(BR$8/100))*(BR$1)*(NOT(ISBLANK(FG39)))</f>
        <v>0</v>
      </c>
      <c r="BS39" s="9">
        <f>POWER(0.925,FH39-1)*BS$7*(1+(BS$8/100))*(BS$1)*(NOT(ISBLANK(FH39)))</f>
        <v>0</v>
      </c>
      <c r="BT39" s="9">
        <f>POWER(0.925,FI39-1)*BT$7*(1+(BT$8/100))*(BT$1)*(NOT(ISBLANK(FI39)))</f>
        <v>0</v>
      </c>
      <c r="BU39" s="9">
        <f>POWER(0.925,FJ39-1)*BU$7*(1+(BU$8/100))*(BU$1)*(NOT(ISBLANK(FJ39)))</f>
        <v>0</v>
      </c>
      <c r="BV39" s="9">
        <f>POWER(0.925,FK39-1)*BV$7*(1+(BV$8/100))*(BV$1)*(NOT(ISBLANK(FK39)))</f>
        <v>0</v>
      </c>
      <c r="BW39" s="9">
        <f>POWER(0.925,FL39-1)*BW$7*(1+(BW$8/100))*(BW$1)*(NOT(ISBLANK(FL39)))</f>
        <v>0</v>
      </c>
      <c r="BX39" s="9">
        <f>POWER(0.925,FM39-1)*BX$7*(1+(BX$8/100))*(BX$1)*(NOT(ISBLANK(FM39)))</f>
        <v>0</v>
      </c>
      <c r="BY39" s="9">
        <f>POWER(0.925,FN39-1)*BY$7*(1+(BY$8/100))*(BY$1)*(NOT(ISBLANK(FN39)))</f>
        <v>0</v>
      </c>
      <c r="BZ39" s="9">
        <f>POWER(0.925,FO39-1)*BZ$7*(1+(BZ$8/100))*(BZ$1)*(NOT(ISBLANK(FO39)))</f>
        <v>0</v>
      </c>
      <c r="CA39" s="9">
        <f>POWER(0.925,FP39-1)*CA$7*(1+(CA$8/100))*(CA$1)*(NOT(ISBLANK(FP39)))</f>
        <v>0</v>
      </c>
      <c r="CB39" s="9">
        <f>POWER(0.925,FQ39-1)*CB$7*(1+(CB$8/100))*(CB$1)*(NOT(ISBLANK(FQ39)))</f>
        <v>0</v>
      </c>
      <c r="CC39" s="9">
        <f>POWER(0.925,FR39-1)*CC$7*(1+(CC$8/100))*(CC$1)*(NOT(ISBLANK(FR39)))</f>
        <v>0</v>
      </c>
      <c r="CD39" s="9">
        <f>POWER(0.925,FS39-1)*CD$7*(1+(CD$8/100))*(CD$1)*(NOT(ISBLANK(FS39)))</f>
        <v>0</v>
      </c>
      <c r="CE39" s="9">
        <f>POWER(0.925,FT39-1)*CE$7*(1+(CE$8/100))*(CE$1)*(NOT(ISBLANK(FT39)))</f>
        <v>0</v>
      </c>
      <c r="CF39" s="9">
        <f>POWER(0.925,FU39-1)*CF$7*(1+(CF$8/100))*(CF$1)*(NOT(ISBLANK(FU39)))</f>
        <v>0</v>
      </c>
      <c r="CG39" s="9">
        <f>POWER(0.925,FV39-1)*CG$7*(1+(CG$8/100))*(CG$1)*(NOT(ISBLANK(FV39)))</f>
        <v>0</v>
      </c>
      <c r="CH39" s="9">
        <f>POWER(0.925,FW39-1)*CH$7*(1+(CH$8/100))*(CH$1)*(NOT(ISBLANK(FW39)))</f>
        <v>0</v>
      </c>
      <c r="CI39" s="9">
        <f>POWER(0.925,FX39-1)*CI$7*(1+(CI$8/100))*(CI$1)*(NOT(ISBLANK(FX39)))</f>
        <v>0</v>
      </c>
      <c r="CJ39" s="9">
        <f>POWER(0.925,FY39-1)*CJ$7*(1+(CJ$8/100))*(CJ$1)*(NOT(ISBLANK(FY39)))</f>
        <v>0</v>
      </c>
      <c r="CK39" s="9">
        <f>POWER(0.925,FZ39-1)*CK$7*(1+(CK$8/100))*(CK$1)*(NOT(ISBLANK(FZ39)))</f>
        <v>0</v>
      </c>
      <c r="CL39" s="9">
        <f>POWER(0.925,GA39-1)*CL$7*(1+(CL$8/100))*(CL$1)*(NOT(ISBLANK(GA39)))</f>
        <v>0</v>
      </c>
      <c r="CM39" s="9">
        <f>POWER(0.925,GB39-1)*CM$7*(1+(CM$8/100))*(CM$1)*(NOT(ISBLANK(GB39)))</f>
        <v>0</v>
      </c>
      <c r="CN39" s="9">
        <f>POWER(0.925,GC39-1)*CN$7*(1+(CN$8/100))*(CN$1)*(NOT(ISBLANK(GC39)))</f>
        <v>0</v>
      </c>
      <c r="CO39" s="9">
        <f>POWER(0.925,GD39-1)*CO$7*(1+(CO$8/100))*(CO$1)*(NOT(ISBLANK(GD39)))</f>
        <v>0</v>
      </c>
      <c r="CP39" s="9">
        <f>POWER(0.925,GE39-1)*CP$7*(1+(CP$8/100))*(CP$1)*(NOT(ISBLANK(GE39)))</f>
        <v>0</v>
      </c>
      <c r="CQ39" s="9">
        <f>POWER(0.925,GF39-1)*CQ$7*(1+(CQ$8/100))*(CQ$1)*(NOT(ISBLANK(GF39)))</f>
        <v>0</v>
      </c>
      <c r="CR39" s="9">
        <f>POWER(0.925,GG39-1)*CR$7*(1+(CR$8/100))*(CR$1)*(NOT(ISBLANK(GG39)))</f>
        <v>0</v>
      </c>
      <c r="CS39" s="9">
        <f>POWER(0.925,GH39-1)*CS$7*(1+(CS$8/100))*(CS$1)*(NOT(ISBLANK(GH39)))</f>
        <v>0</v>
      </c>
      <c r="CT39" s="9">
        <f>POWER(0.925,GI39-1)*CT$7*(1+(CT$8/100))*(CT$1)*(NOT(ISBLANK(GI39)))</f>
        <v>0</v>
      </c>
      <c r="CU39" s="9">
        <f>POWER(0.925,GJ39-1)*CU$7*(1+(CU$8/100))*(CU$1)*(NOT(ISBLANK(GJ39)))</f>
        <v>0</v>
      </c>
      <c r="CV39" s="9">
        <f>POWER(0.925,GK39-1)*CV$7*(1+(CV$8/100))*(CV$1)*(NOT(ISBLANK(GK39)))</f>
        <v>0</v>
      </c>
      <c r="CW39" s="9">
        <f>POWER(0.925,GL39-1)*CW$7*(1+(CW$8/100))*(CW$1)*(NOT(ISBLANK(GL39)))</f>
        <v>0</v>
      </c>
      <c r="CX39" s="9">
        <f>POWER(0.925,GM39-1)*CX$7*(1+(CX$8/100))*(CX$1)*(NOT(ISBLANK(GM39)))</f>
        <v>0</v>
      </c>
      <c r="CY39" s="9">
        <f>POWER(0.925,GN39-1)*CY$7*(1+(CY$8/100))*(CY$1)*(NOT(ISBLANK(GN39)))</f>
        <v>0</v>
      </c>
      <c r="CZ39" s="9">
        <f>POWER(0.925,GO39-1)*CZ$7*(1+(CZ$8/100))*(CZ$1)*(NOT(ISBLANK(GO39)))</f>
        <v>0</v>
      </c>
      <c r="DA39" s="9">
        <f>POWER(0.925,GP39-1)*DA$7*(1+(DA$8/100))*(DA$1)*(NOT(ISBLANK(GP39)))</f>
        <v>0</v>
      </c>
      <c r="DB39" s="9">
        <f>POWER(0.925,GQ39-1)*DB$7*(1+(DB$8/100))*(DB$1)*(NOT(ISBLANK(GQ39)))</f>
        <v>0</v>
      </c>
      <c r="DC39" s="9">
        <f>POWER(0.925,GR39-1)*DC$7*(1+(DC$8/100))*(DC$1)*(NOT(ISBLANK(GR39)))</f>
        <v>0</v>
      </c>
      <c r="DD39" s="9">
        <f>POWER(0.925,GS39-1)*DD$7*(1+(DD$8/100))*(DD$1)*(NOT(ISBLANK(GS39)))</f>
        <v>0</v>
      </c>
      <c r="DE39" s="9">
        <f>POWER(0.925,GT39-1)*DE$7*(1+(DE$8/100))*(DE$1)*(NOT(ISBLANK(GT39)))</f>
        <v>0</v>
      </c>
      <c r="DF39" s="9">
        <f>POWER(0.925,GU39-1)*DF$7*(1+(DF$8/100))*(DF$1)*(NOT(ISBLANK(GU39)))</f>
        <v>0</v>
      </c>
      <c r="DG39" s="9">
        <f>POWER(0.925,GV39-1)*DG$7*(1+(DG$8/100))*(DG$1)*(NOT(ISBLANK(GV39)))</f>
        <v>0</v>
      </c>
      <c r="DH39" s="9">
        <f>POWER(0.925,GW39-1)*DH$7*(1+(DH$8/100))*(DH$1)*(NOT(ISBLANK(GW39)))</f>
        <v>0</v>
      </c>
      <c r="DI39" s="9">
        <f>POWER(0.925,GX39-1)*DI$7*(1+(DI$8/100))*(DI$1)*(NOT(ISBLANK(GX39)))</f>
        <v>0</v>
      </c>
      <c r="DJ39" s="9">
        <f>POWER(0.925,GY39-1)*DJ$7*(1+(DJ$8/100))*(DJ$1)*(NOT(ISBLANK(GY39)))</f>
        <v>0</v>
      </c>
      <c r="DK39" s="9">
        <f>POWER(0.925,GZ39-1)*DK$7*(1+(DK$8/100))*(DK$1)*(NOT(ISBLANK(GZ39)))</f>
        <v>0</v>
      </c>
      <c r="DL39" s="1"/>
      <c r="DM39" s="1"/>
      <c r="EK39" s="1">
        <v>2</v>
      </c>
      <c r="FV39" s="1"/>
      <c r="FW39" s="1"/>
    </row>
    <row r="40" spans="1:180">
      <c r="I40" s="9">
        <f t="shared" ref="I11:I70" si="50">COUNTIF(V40:AH40,"&gt;0")</f>
        <v>0</v>
      </c>
      <c r="J40" s="9">
        <f t="shared" ref="J11:J70" si="51">COUNTIF(AI40:CC40,"&gt;0")</f>
        <v>0</v>
      </c>
      <c r="K40" s="10" t="e">
        <f t="shared" ref="K11:K70" si="52">LARGE($V40:$AH40,1)</f>
        <v>#NUM!</v>
      </c>
      <c r="L40" s="10" t="e">
        <f t="shared" ref="L11:L70" si="53">LARGE($V40:$AH40,2)</f>
        <v>#NUM!</v>
      </c>
      <c r="M40" s="10" t="e">
        <f t="shared" ref="M11:M70" si="54">LARGE($V40:$AH40,3)</f>
        <v>#NUM!</v>
      </c>
      <c r="N40" s="10" t="e">
        <f t="shared" ref="N11:N70" si="55">LARGE($V40:$AH40,4)</f>
        <v>#NUM!</v>
      </c>
      <c r="O40" s="10" t="e">
        <f t="shared" ref="O11:O70" si="56">LARGE($V40:$AH40,5)</f>
        <v>#NUM!</v>
      </c>
      <c r="P40" s="10" t="e">
        <f t="shared" ref="P11:P70" si="57">LARGE($AI40:$CC40,1)</f>
        <v>#NUM!</v>
      </c>
      <c r="Q40" s="10" t="e">
        <f t="shared" ref="Q11:Q70" si="58">LARGE($AI40:$CC40,2)</f>
        <v>#NUM!</v>
      </c>
      <c r="R40" s="10" t="e">
        <f t="shared" ref="R11:R70" si="59">LARGE($AI40:$CC40,3)</f>
        <v>#NUM!</v>
      </c>
      <c r="S40" s="10" t="e">
        <f t="shared" ref="S11:S70" si="60">LARGE($AI40:$CC40,4)</f>
        <v>#NUM!</v>
      </c>
      <c r="T40" s="10" t="e">
        <f t="shared" ref="T11:T70" si="61">LARGE($AI40:$CC40,5)</f>
        <v>#NUM!</v>
      </c>
    </row>
    <row r="41" spans="1:180">
      <c r="I41" s="9">
        <f t="shared" si="50"/>
        <v>0</v>
      </c>
      <c r="J41" s="9">
        <f t="shared" si="51"/>
        <v>0</v>
      </c>
      <c r="K41" s="10" t="e">
        <f t="shared" si="52"/>
        <v>#NUM!</v>
      </c>
      <c r="L41" s="10" t="e">
        <f t="shared" si="53"/>
        <v>#NUM!</v>
      </c>
      <c r="M41" s="10" t="e">
        <f t="shared" si="54"/>
        <v>#NUM!</v>
      </c>
      <c r="N41" s="10" t="e">
        <f t="shared" si="55"/>
        <v>#NUM!</v>
      </c>
      <c r="O41" s="10" t="e">
        <f t="shared" si="56"/>
        <v>#NUM!</v>
      </c>
      <c r="P41" s="10" t="e">
        <f t="shared" si="57"/>
        <v>#NUM!</v>
      </c>
      <c r="Q41" s="10" t="e">
        <f t="shared" si="58"/>
        <v>#NUM!</v>
      </c>
      <c r="R41" s="10" t="e">
        <f t="shared" si="59"/>
        <v>#NUM!</v>
      </c>
      <c r="S41" s="10" t="e">
        <f t="shared" si="60"/>
        <v>#NUM!</v>
      </c>
      <c r="T41" s="10" t="e">
        <f t="shared" si="61"/>
        <v>#NUM!</v>
      </c>
    </row>
    <row r="42" spans="1:180">
      <c r="I42" s="9">
        <f t="shared" si="50"/>
        <v>0</v>
      </c>
      <c r="J42" s="9">
        <f t="shared" si="51"/>
        <v>0</v>
      </c>
      <c r="K42" s="10" t="e">
        <f t="shared" si="52"/>
        <v>#NUM!</v>
      </c>
      <c r="L42" s="10" t="e">
        <f t="shared" si="53"/>
        <v>#NUM!</v>
      </c>
      <c r="M42" s="10" t="e">
        <f t="shared" si="54"/>
        <v>#NUM!</v>
      </c>
      <c r="N42" s="10" t="e">
        <f t="shared" si="55"/>
        <v>#NUM!</v>
      </c>
      <c r="O42" s="10" t="e">
        <f t="shared" si="56"/>
        <v>#NUM!</v>
      </c>
      <c r="P42" s="10" t="e">
        <f t="shared" si="57"/>
        <v>#NUM!</v>
      </c>
      <c r="Q42" s="10" t="e">
        <f t="shared" si="58"/>
        <v>#NUM!</v>
      </c>
      <c r="R42" s="10" t="e">
        <f t="shared" si="59"/>
        <v>#NUM!</v>
      </c>
      <c r="S42" s="10" t="e">
        <f t="shared" si="60"/>
        <v>#NUM!</v>
      </c>
      <c r="T42" s="10" t="e">
        <f t="shared" si="61"/>
        <v>#NUM!</v>
      </c>
    </row>
    <row r="43" spans="1:180">
      <c r="I43" s="9">
        <f t="shared" si="50"/>
        <v>0</v>
      </c>
      <c r="J43" s="9">
        <f t="shared" si="51"/>
        <v>0</v>
      </c>
      <c r="K43" s="10" t="e">
        <f t="shared" si="52"/>
        <v>#NUM!</v>
      </c>
      <c r="L43" s="10" t="e">
        <f t="shared" si="53"/>
        <v>#NUM!</v>
      </c>
      <c r="M43" s="10" t="e">
        <f t="shared" si="54"/>
        <v>#NUM!</v>
      </c>
      <c r="N43" s="10" t="e">
        <f t="shared" si="55"/>
        <v>#NUM!</v>
      </c>
      <c r="O43" s="10" t="e">
        <f t="shared" si="56"/>
        <v>#NUM!</v>
      </c>
      <c r="P43" s="10" t="e">
        <f t="shared" si="57"/>
        <v>#NUM!</v>
      </c>
      <c r="Q43" s="10" t="e">
        <f t="shared" si="58"/>
        <v>#NUM!</v>
      </c>
      <c r="R43" s="10" t="e">
        <f t="shared" si="59"/>
        <v>#NUM!</v>
      </c>
      <c r="S43" s="10" t="e">
        <f t="shared" si="60"/>
        <v>#NUM!</v>
      </c>
      <c r="T43" s="10" t="e">
        <f t="shared" si="61"/>
        <v>#NUM!</v>
      </c>
    </row>
    <row r="44" spans="1:180">
      <c r="I44" s="9">
        <f t="shared" si="50"/>
        <v>0</v>
      </c>
      <c r="J44" s="9">
        <f t="shared" si="51"/>
        <v>0</v>
      </c>
      <c r="K44" s="10" t="e">
        <f t="shared" si="52"/>
        <v>#NUM!</v>
      </c>
      <c r="L44" s="10" t="e">
        <f t="shared" si="53"/>
        <v>#NUM!</v>
      </c>
      <c r="M44" s="10" t="e">
        <f t="shared" si="54"/>
        <v>#NUM!</v>
      </c>
      <c r="N44" s="10" t="e">
        <f t="shared" si="55"/>
        <v>#NUM!</v>
      </c>
      <c r="O44" s="10" t="e">
        <f t="shared" si="56"/>
        <v>#NUM!</v>
      </c>
      <c r="P44" s="10" t="e">
        <f t="shared" si="57"/>
        <v>#NUM!</v>
      </c>
      <c r="Q44" s="10" t="e">
        <f t="shared" si="58"/>
        <v>#NUM!</v>
      </c>
      <c r="R44" s="10" t="e">
        <f t="shared" si="59"/>
        <v>#NUM!</v>
      </c>
      <c r="S44" s="10" t="e">
        <f t="shared" si="60"/>
        <v>#NUM!</v>
      </c>
      <c r="T44" s="10" t="e">
        <f t="shared" si="61"/>
        <v>#NUM!</v>
      </c>
    </row>
    <row r="45" spans="1:180">
      <c r="I45" s="9">
        <f t="shared" si="50"/>
        <v>0</v>
      </c>
      <c r="J45" s="9">
        <f t="shared" si="51"/>
        <v>0</v>
      </c>
      <c r="K45" s="10" t="e">
        <f t="shared" si="52"/>
        <v>#NUM!</v>
      </c>
      <c r="L45" s="10" t="e">
        <f t="shared" si="53"/>
        <v>#NUM!</v>
      </c>
      <c r="M45" s="10" t="e">
        <f t="shared" si="54"/>
        <v>#NUM!</v>
      </c>
      <c r="N45" s="10" t="e">
        <f t="shared" si="55"/>
        <v>#NUM!</v>
      </c>
      <c r="O45" s="10" t="e">
        <f t="shared" si="56"/>
        <v>#NUM!</v>
      </c>
      <c r="P45" s="10" t="e">
        <f t="shared" si="57"/>
        <v>#NUM!</v>
      </c>
      <c r="Q45" s="10" t="e">
        <f t="shared" si="58"/>
        <v>#NUM!</v>
      </c>
      <c r="R45" s="10" t="e">
        <f t="shared" si="59"/>
        <v>#NUM!</v>
      </c>
      <c r="S45" s="10" t="e">
        <f t="shared" si="60"/>
        <v>#NUM!</v>
      </c>
      <c r="T45" s="10" t="e">
        <f t="shared" si="61"/>
        <v>#NUM!</v>
      </c>
    </row>
    <row r="46" spans="1:180">
      <c r="I46" s="9">
        <f t="shared" si="50"/>
        <v>0</v>
      </c>
      <c r="J46" s="9">
        <f t="shared" si="51"/>
        <v>0</v>
      </c>
      <c r="K46" s="10" t="e">
        <f t="shared" si="52"/>
        <v>#NUM!</v>
      </c>
      <c r="L46" s="10" t="e">
        <f t="shared" si="53"/>
        <v>#NUM!</v>
      </c>
      <c r="M46" s="10" t="e">
        <f t="shared" si="54"/>
        <v>#NUM!</v>
      </c>
      <c r="N46" s="10" t="e">
        <f t="shared" si="55"/>
        <v>#NUM!</v>
      </c>
      <c r="O46" s="10" t="e">
        <f t="shared" si="56"/>
        <v>#NUM!</v>
      </c>
      <c r="P46" s="10" t="e">
        <f t="shared" si="57"/>
        <v>#NUM!</v>
      </c>
      <c r="Q46" s="10" t="e">
        <f t="shared" si="58"/>
        <v>#NUM!</v>
      </c>
      <c r="R46" s="10" t="e">
        <f t="shared" si="59"/>
        <v>#NUM!</v>
      </c>
      <c r="S46" s="10" t="e">
        <f t="shared" si="60"/>
        <v>#NUM!</v>
      </c>
      <c r="T46" s="10" t="e">
        <f t="shared" si="61"/>
        <v>#NUM!</v>
      </c>
    </row>
    <row r="47" spans="1:180">
      <c r="I47" s="9">
        <f t="shared" si="50"/>
        <v>0</v>
      </c>
      <c r="J47" s="9">
        <f t="shared" si="51"/>
        <v>0</v>
      </c>
      <c r="K47" s="10" t="e">
        <f t="shared" si="52"/>
        <v>#NUM!</v>
      </c>
      <c r="L47" s="10" t="e">
        <f t="shared" si="53"/>
        <v>#NUM!</v>
      </c>
      <c r="M47" s="10" t="e">
        <f t="shared" si="54"/>
        <v>#NUM!</v>
      </c>
      <c r="N47" s="10" t="e">
        <f t="shared" si="55"/>
        <v>#NUM!</v>
      </c>
      <c r="O47" s="10" t="e">
        <f t="shared" si="56"/>
        <v>#NUM!</v>
      </c>
      <c r="P47" s="10" t="e">
        <f t="shared" si="57"/>
        <v>#NUM!</v>
      </c>
      <c r="Q47" s="10" t="e">
        <f t="shared" si="58"/>
        <v>#NUM!</v>
      </c>
      <c r="R47" s="10" t="e">
        <f t="shared" si="59"/>
        <v>#NUM!</v>
      </c>
      <c r="S47" s="10" t="e">
        <f t="shared" si="60"/>
        <v>#NUM!</v>
      </c>
      <c r="T47" s="10" t="e">
        <f t="shared" si="61"/>
        <v>#NUM!</v>
      </c>
    </row>
    <row r="48" spans="1:180">
      <c r="I48" s="9">
        <f t="shared" si="50"/>
        <v>0</v>
      </c>
      <c r="J48" s="9">
        <f t="shared" si="51"/>
        <v>0</v>
      </c>
      <c r="K48" s="10" t="e">
        <f t="shared" si="52"/>
        <v>#NUM!</v>
      </c>
      <c r="L48" s="10" t="e">
        <f t="shared" si="53"/>
        <v>#NUM!</v>
      </c>
      <c r="M48" s="10" t="e">
        <f t="shared" si="54"/>
        <v>#NUM!</v>
      </c>
      <c r="N48" s="10" t="e">
        <f t="shared" si="55"/>
        <v>#NUM!</v>
      </c>
      <c r="O48" s="10" t="e">
        <f t="shared" si="56"/>
        <v>#NUM!</v>
      </c>
      <c r="P48" s="10" t="e">
        <f t="shared" si="57"/>
        <v>#NUM!</v>
      </c>
      <c r="Q48" s="10" t="e">
        <f t="shared" si="58"/>
        <v>#NUM!</v>
      </c>
      <c r="R48" s="10" t="e">
        <f t="shared" si="59"/>
        <v>#NUM!</v>
      </c>
      <c r="S48" s="10" t="e">
        <f t="shared" si="60"/>
        <v>#NUM!</v>
      </c>
      <c r="T48" s="10" t="e">
        <f t="shared" si="61"/>
        <v>#NUM!</v>
      </c>
    </row>
    <row r="49" spans="9:20">
      <c r="I49" s="9">
        <f t="shared" si="50"/>
        <v>0</v>
      </c>
      <c r="J49" s="9">
        <f t="shared" si="51"/>
        <v>0</v>
      </c>
      <c r="K49" s="10" t="e">
        <f t="shared" si="52"/>
        <v>#NUM!</v>
      </c>
      <c r="L49" s="10" t="e">
        <f t="shared" si="53"/>
        <v>#NUM!</v>
      </c>
      <c r="M49" s="10" t="e">
        <f t="shared" si="54"/>
        <v>#NUM!</v>
      </c>
      <c r="N49" s="10" t="e">
        <f t="shared" si="55"/>
        <v>#NUM!</v>
      </c>
      <c r="O49" s="10" t="e">
        <f t="shared" si="56"/>
        <v>#NUM!</v>
      </c>
      <c r="P49" s="10" t="e">
        <f t="shared" si="57"/>
        <v>#NUM!</v>
      </c>
      <c r="Q49" s="10" t="e">
        <f t="shared" si="58"/>
        <v>#NUM!</v>
      </c>
      <c r="R49" s="10" t="e">
        <f t="shared" si="59"/>
        <v>#NUM!</v>
      </c>
      <c r="S49" s="10" t="e">
        <f t="shared" si="60"/>
        <v>#NUM!</v>
      </c>
      <c r="T49" s="10" t="e">
        <f t="shared" si="61"/>
        <v>#NUM!</v>
      </c>
    </row>
    <row r="50" spans="9:20">
      <c r="I50" s="9">
        <f t="shared" si="50"/>
        <v>0</v>
      </c>
      <c r="J50" s="9">
        <f t="shared" si="51"/>
        <v>0</v>
      </c>
      <c r="K50" s="10" t="e">
        <f t="shared" si="52"/>
        <v>#NUM!</v>
      </c>
      <c r="L50" s="10" t="e">
        <f t="shared" si="53"/>
        <v>#NUM!</v>
      </c>
      <c r="M50" s="10" t="e">
        <f t="shared" si="54"/>
        <v>#NUM!</v>
      </c>
      <c r="N50" s="10" t="e">
        <f t="shared" si="55"/>
        <v>#NUM!</v>
      </c>
      <c r="O50" s="10" t="e">
        <f t="shared" si="56"/>
        <v>#NUM!</v>
      </c>
      <c r="P50" s="10" t="e">
        <f t="shared" si="57"/>
        <v>#NUM!</v>
      </c>
      <c r="Q50" s="10" t="e">
        <f t="shared" si="58"/>
        <v>#NUM!</v>
      </c>
      <c r="R50" s="10" t="e">
        <f t="shared" si="59"/>
        <v>#NUM!</v>
      </c>
      <c r="S50" s="10" t="e">
        <f t="shared" si="60"/>
        <v>#NUM!</v>
      </c>
      <c r="T50" s="10" t="e">
        <f t="shared" si="61"/>
        <v>#NUM!</v>
      </c>
    </row>
    <row r="51" spans="9:20">
      <c r="I51" s="9">
        <f t="shared" si="50"/>
        <v>0</v>
      </c>
      <c r="J51" s="9">
        <f t="shared" si="51"/>
        <v>0</v>
      </c>
      <c r="K51" s="10" t="e">
        <f t="shared" si="52"/>
        <v>#NUM!</v>
      </c>
      <c r="L51" s="10" t="e">
        <f t="shared" si="53"/>
        <v>#NUM!</v>
      </c>
      <c r="M51" s="10" t="e">
        <f t="shared" si="54"/>
        <v>#NUM!</v>
      </c>
      <c r="N51" s="10" t="e">
        <f t="shared" si="55"/>
        <v>#NUM!</v>
      </c>
      <c r="O51" s="10" t="e">
        <f t="shared" si="56"/>
        <v>#NUM!</v>
      </c>
      <c r="P51" s="10" t="e">
        <f t="shared" si="57"/>
        <v>#NUM!</v>
      </c>
      <c r="Q51" s="10" t="e">
        <f t="shared" si="58"/>
        <v>#NUM!</v>
      </c>
      <c r="R51" s="10" t="e">
        <f t="shared" si="59"/>
        <v>#NUM!</v>
      </c>
      <c r="S51" s="10" t="e">
        <f t="shared" si="60"/>
        <v>#NUM!</v>
      </c>
      <c r="T51" s="10" t="e">
        <f t="shared" si="61"/>
        <v>#NUM!</v>
      </c>
    </row>
    <row r="52" spans="9:20">
      <c r="I52" s="9">
        <f t="shared" si="50"/>
        <v>0</v>
      </c>
      <c r="J52" s="9">
        <f t="shared" si="51"/>
        <v>0</v>
      </c>
      <c r="K52" s="10" t="e">
        <f t="shared" si="52"/>
        <v>#NUM!</v>
      </c>
      <c r="L52" s="10" t="e">
        <f t="shared" si="53"/>
        <v>#NUM!</v>
      </c>
      <c r="M52" s="10" t="e">
        <f t="shared" si="54"/>
        <v>#NUM!</v>
      </c>
      <c r="N52" s="10" t="e">
        <f t="shared" si="55"/>
        <v>#NUM!</v>
      </c>
      <c r="O52" s="10" t="e">
        <f t="shared" si="56"/>
        <v>#NUM!</v>
      </c>
      <c r="P52" s="10" t="e">
        <f t="shared" si="57"/>
        <v>#NUM!</v>
      </c>
      <c r="Q52" s="10" t="e">
        <f t="shared" si="58"/>
        <v>#NUM!</v>
      </c>
      <c r="R52" s="10" t="e">
        <f t="shared" si="59"/>
        <v>#NUM!</v>
      </c>
      <c r="S52" s="10" t="e">
        <f t="shared" si="60"/>
        <v>#NUM!</v>
      </c>
      <c r="T52" s="10" t="e">
        <f t="shared" si="61"/>
        <v>#NUM!</v>
      </c>
    </row>
    <row r="53" spans="9:20">
      <c r="I53" s="9">
        <f t="shared" si="50"/>
        <v>0</v>
      </c>
      <c r="J53" s="9">
        <f t="shared" si="51"/>
        <v>0</v>
      </c>
      <c r="K53" s="10" t="e">
        <f t="shared" si="52"/>
        <v>#NUM!</v>
      </c>
      <c r="L53" s="10" t="e">
        <f t="shared" si="53"/>
        <v>#NUM!</v>
      </c>
      <c r="M53" s="10" t="e">
        <f t="shared" si="54"/>
        <v>#NUM!</v>
      </c>
      <c r="N53" s="10" t="e">
        <f t="shared" si="55"/>
        <v>#NUM!</v>
      </c>
      <c r="O53" s="10" t="e">
        <f t="shared" si="56"/>
        <v>#NUM!</v>
      </c>
      <c r="P53" s="10" t="e">
        <f t="shared" si="57"/>
        <v>#NUM!</v>
      </c>
      <c r="Q53" s="10" t="e">
        <f t="shared" si="58"/>
        <v>#NUM!</v>
      </c>
      <c r="R53" s="10" t="e">
        <f t="shared" si="59"/>
        <v>#NUM!</v>
      </c>
      <c r="S53" s="10" t="e">
        <f t="shared" si="60"/>
        <v>#NUM!</v>
      </c>
      <c r="T53" s="10" t="e">
        <f t="shared" si="61"/>
        <v>#NUM!</v>
      </c>
    </row>
    <row r="54" spans="9:20">
      <c r="I54" s="9">
        <f t="shared" si="50"/>
        <v>0</v>
      </c>
      <c r="J54" s="9">
        <f t="shared" si="51"/>
        <v>0</v>
      </c>
      <c r="K54" s="10" t="e">
        <f t="shared" si="52"/>
        <v>#NUM!</v>
      </c>
      <c r="L54" s="10" t="e">
        <f t="shared" si="53"/>
        <v>#NUM!</v>
      </c>
      <c r="M54" s="10" t="e">
        <f t="shared" si="54"/>
        <v>#NUM!</v>
      </c>
      <c r="N54" s="10" t="e">
        <f t="shared" si="55"/>
        <v>#NUM!</v>
      </c>
      <c r="O54" s="10" t="e">
        <f t="shared" si="56"/>
        <v>#NUM!</v>
      </c>
      <c r="P54" s="10" t="e">
        <f t="shared" si="57"/>
        <v>#NUM!</v>
      </c>
      <c r="Q54" s="10" t="e">
        <f t="shared" si="58"/>
        <v>#NUM!</v>
      </c>
      <c r="R54" s="10" t="e">
        <f t="shared" si="59"/>
        <v>#NUM!</v>
      </c>
      <c r="S54" s="10" t="e">
        <f t="shared" si="60"/>
        <v>#NUM!</v>
      </c>
      <c r="T54" s="10" t="e">
        <f t="shared" si="61"/>
        <v>#NUM!</v>
      </c>
    </row>
    <row r="55" spans="9:20">
      <c r="I55" s="9">
        <f t="shared" si="50"/>
        <v>0</v>
      </c>
      <c r="J55" s="9">
        <f t="shared" si="51"/>
        <v>0</v>
      </c>
      <c r="K55" s="10" t="e">
        <f t="shared" si="52"/>
        <v>#NUM!</v>
      </c>
      <c r="L55" s="10" t="e">
        <f t="shared" si="53"/>
        <v>#NUM!</v>
      </c>
      <c r="M55" s="10" t="e">
        <f t="shared" si="54"/>
        <v>#NUM!</v>
      </c>
      <c r="N55" s="10" t="e">
        <f t="shared" si="55"/>
        <v>#NUM!</v>
      </c>
      <c r="O55" s="10" t="e">
        <f t="shared" si="56"/>
        <v>#NUM!</v>
      </c>
      <c r="P55" s="10" t="e">
        <f t="shared" si="57"/>
        <v>#NUM!</v>
      </c>
      <c r="Q55" s="10" t="e">
        <f t="shared" si="58"/>
        <v>#NUM!</v>
      </c>
      <c r="R55" s="10" t="e">
        <f t="shared" si="59"/>
        <v>#NUM!</v>
      </c>
      <c r="S55" s="10" t="e">
        <f t="shared" si="60"/>
        <v>#NUM!</v>
      </c>
      <c r="T55" s="10" t="e">
        <f t="shared" si="61"/>
        <v>#NUM!</v>
      </c>
    </row>
    <row r="56" spans="9:20">
      <c r="I56" s="9">
        <f t="shared" si="50"/>
        <v>0</v>
      </c>
      <c r="J56" s="9">
        <f t="shared" si="51"/>
        <v>0</v>
      </c>
      <c r="K56" s="10" t="e">
        <f t="shared" si="52"/>
        <v>#NUM!</v>
      </c>
      <c r="L56" s="10" t="e">
        <f t="shared" si="53"/>
        <v>#NUM!</v>
      </c>
      <c r="M56" s="10" t="e">
        <f t="shared" si="54"/>
        <v>#NUM!</v>
      </c>
      <c r="N56" s="10" t="e">
        <f t="shared" si="55"/>
        <v>#NUM!</v>
      </c>
      <c r="O56" s="10" t="e">
        <f t="shared" si="56"/>
        <v>#NUM!</v>
      </c>
      <c r="P56" s="10" t="e">
        <f t="shared" si="57"/>
        <v>#NUM!</v>
      </c>
      <c r="Q56" s="10" t="e">
        <f t="shared" si="58"/>
        <v>#NUM!</v>
      </c>
      <c r="R56" s="10" t="e">
        <f t="shared" si="59"/>
        <v>#NUM!</v>
      </c>
      <c r="S56" s="10" t="e">
        <f t="shared" si="60"/>
        <v>#NUM!</v>
      </c>
      <c r="T56" s="10" t="e">
        <f t="shared" si="61"/>
        <v>#NUM!</v>
      </c>
    </row>
    <row r="57" spans="9:20">
      <c r="I57" s="9">
        <f t="shared" si="50"/>
        <v>0</v>
      </c>
      <c r="J57" s="9">
        <f t="shared" si="51"/>
        <v>0</v>
      </c>
      <c r="K57" s="10" t="e">
        <f t="shared" si="52"/>
        <v>#NUM!</v>
      </c>
      <c r="L57" s="10" t="e">
        <f t="shared" si="53"/>
        <v>#NUM!</v>
      </c>
      <c r="M57" s="10" t="e">
        <f t="shared" si="54"/>
        <v>#NUM!</v>
      </c>
      <c r="N57" s="10" t="e">
        <f t="shared" si="55"/>
        <v>#NUM!</v>
      </c>
      <c r="O57" s="10" t="e">
        <f t="shared" si="56"/>
        <v>#NUM!</v>
      </c>
      <c r="P57" s="10" t="e">
        <f t="shared" si="57"/>
        <v>#NUM!</v>
      </c>
      <c r="Q57" s="10" t="e">
        <f t="shared" si="58"/>
        <v>#NUM!</v>
      </c>
      <c r="R57" s="10" t="e">
        <f t="shared" si="59"/>
        <v>#NUM!</v>
      </c>
      <c r="S57" s="10" t="e">
        <f t="shared" si="60"/>
        <v>#NUM!</v>
      </c>
      <c r="T57" s="10" t="e">
        <f t="shared" si="61"/>
        <v>#NUM!</v>
      </c>
    </row>
    <row r="58" spans="9:20">
      <c r="I58" s="9">
        <f t="shared" si="50"/>
        <v>0</v>
      </c>
      <c r="J58" s="9">
        <f t="shared" si="51"/>
        <v>0</v>
      </c>
      <c r="K58" s="10" t="e">
        <f t="shared" si="52"/>
        <v>#NUM!</v>
      </c>
      <c r="L58" s="10" t="e">
        <f t="shared" si="53"/>
        <v>#NUM!</v>
      </c>
      <c r="M58" s="10" t="e">
        <f t="shared" si="54"/>
        <v>#NUM!</v>
      </c>
      <c r="N58" s="10" t="e">
        <f t="shared" si="55"/>
        <v>#NUM!</v>
      </c>
      <c r="O58" s="10" t="e">
        <f t="shared" si="56"/>
        <v>#NUM!</v>
      </c>
      <c r="P58" s="10" t="e">
        <f t="shared" si="57"/>
        <v>#NUM!</v>
      </c>
      <c r="Q58" s="10" t="e">
        <f t="shared" si="58"/>
        <v>#NUM!</v>
      </c>
      <c r="R58" s="10" t="e">
        <f t="shared" si="59"/>
        <v>#NUM!</v>
      </c>
      <c r="S58" s="10" t="e">
        <f t="shared" si="60"/>
        <v>#NUM!</v>
      </c>
      <c r="T58" s="10" t="e">
        <f t="shared" si="61"/>
        <v>#NUM!</v>
      </c>
    </row>
    <row r="59" spans="9:20">
      <c r="I59" s="9">
        <f t="shared" si="50"/>
        <v>0</v>
      </c>
      <c r="J59" s="9">
        <f t="shared" si="51"/>
        <v>0</v>
      </c>
      <c r="K59" s="10" t="e">
        <f t="shared" si="52"/>
        <v>#NUM!</v>
      </c>
      <c r="L59" s="10" t="e">
        <f t="shared" si="53"/>
        <v>#NUM!</v>
      </c>
      <c r="M59" s="10" t="e">
        <f t="shared" si="54"/>
        <v>#NUM!</v>
      </c>
      <c r="N59" s="10" t="e">
        <f t="shared" si="55"/>
        <v>#NUM!</v>
      </c>
      <c r="O59" s="10" t="e">
        <f t="shared" si="56"/>
        <v>#NUM!</v>
      </c>
      <c r="P59" s="10" t="e">
        <f t="shared" si="57"/>
        <v>#NUM!</v>
      </c>
      <c r="Q59" s="10" t="e">
        <f t="shared" si="58"/>
        <v>#NUM!</v>
      </c>
      <c r="R59" s="10" t="e">
        <f t="shared" si="59"/>
        <v>#NUM!</v>
      </c>
      <c r="S59" s="10" t="e">
        <f t="shared" si="60"/>
        <v>#NUM!</v>
      </c>
      <c r="T59" s="10" t="e">
        <f t="shared" si="61"/>
        <v>#NUM!</v>
      </c>
    </row>
    <row r="60" spans="9:20">
      <c r="I60" s="9">
        <f t="shared" si="50"/>
        <v>0</v>
      </c>
      <c r="J60" s="9">
        <f t="shared" si="51"/>
        <v>0</v>
      </c>
      <c r="K60" s="10" t="e">
        <f t="shared" si="52"/>
        <v>#NUM!</v>
      </c>
      <c r="L60" s="10" t="e">
        <f t="shared" si="53"/>
        <v>#NUM!</v>
      </c>
      <c r="M60" s="10" t="e">
        <f t="shared" si="54"/>
        <v>#NUM!</v>
      </c>
      <c r="N60" s="10" t="e">
        <f t="shared" si="55"/>
        <v>#NUM!</v>
      </c>
      <c r="O60" s="10" t="e">
        <f t="shared" si="56"/>
        <v>#NUM!</v>
      </c>
      <c r="P60" s="10" t="e">
        <f t="shared" si="57"/>
        <v>#NUM!</v>
      </c>
      <c r="Q60" s="10" t="e">
        <f t="shared" si="58"/>
        <v>#NUM!</v>
      </c>
      <c r="R60" s="10" t="e">
        <f t="shared" si="59"/>
        <v>#NUM!</v>
      </c>
      <c r="S60" s="10" t="e">
        <f t="shared" si="60"/>
        <v>#NUM!</v>
      </c>
      <c r="T60" s="10" t="e">
        <f t="shared" si="61"/>
        <v>#NUM!</v>
      </c>
    </row>
    <row r="61" spans="9:20">
      <c r="I61" s="9">
        <f t="shared" si="50"/>
        <v>0</v>
      </c>
      <c r="J61" s="9">
        <f t="shared" si="51"/>
        <v>0</v>
      </c>
      <c r="K61" s="10" t="e">
        <f t="shared" si="52"/>
        <v>#NUM!</v>
      </c>
      <c r="L61" s="10" t="e">
        <f t="shared" si="53"/>
        <v>#NUM!</v>
      </c>
      <c r="M61" s="10" t="e">
        <f t="shared" si="54"/>
        <v>#NUM!</v>
      </c>
      <c r="N61" s="10" t="e">
        <f t="shared" si="55"/>
        <v>#NUM!</v>
      </c>
      <c r="O61" s="10" t="e">
        <f t="shared" si="56"/>
        <v>#NUM!</v>
      </c>
      <c r="P61" s="10" t="e">
        <f t="shared" si="57"/>
        <v>#NUM!</v>
      </c>
      <c r="Q61" s="10" t="e">
        <f t="shared" si="58"/>
        <v>#NUM!</v>
      </c>
      <c r="R61" s="10" t="e">
        <f t="shared" si="59"/>
        <v>#NUM!</v>
      </c>
      <c r="S61" s="10" t="e">
        <f t="shared" si="60"/>
        <v>#NUM!</v>
      </c>
      <c r="T61" s="10" t="e">
        <f t="shared" si="61"/>
        <v>#NUM!</v>
      </c>
    </row>
    <row r="62" spans="9:20">
      <c r="I62" s="9">
        <f t="shared" si="50"/>
        <v>0</v>
      </c>
      <c r="J62" s="9">
        <f t="shared" si="51"/>
        <v>0</v>
      </c>
      <c r="K62" s="10" t="e">
        <f t="shared" si="52"/>
        <v>#NUM!</v>
      </c>
      <c r="L62" s="10" t="e">
        <f t="shared" si="53"/>
        <v>#NUM!</v>
      </c>
      <c r="M62" s="10" t="e">
        <f t="shared" si="54"/>
        <v>#NUM!</v>
      </c>
      <c r="N62" s="10" t="e">
        <f t="shared" si="55"/>
        <v>#NUM!</v>
      </c>
      <c r="O62" s="10" t="e">
        <f t="shared" si="56"/>
        <v>#NUM!</v>
      </c>
      <c r="P62" s="10" t="e">
        <f t="shared" si="57"/>
        <v>#NUM!</v>
      </c>
      <c r="Q62" s="10" t="e">
        <f t="shared" si="58"/>
        <v>#NUM!</v>
      </c>
      <c r="R62" s="10" t="e">
        <f t="shared" si="59"/>
        <v>#NUM!</v>
      </c>
      <c r="S62" s="10" t="e">
        <f t="shared" si="60"/>
        <v>#NUM!</v>
      </c>
      <c r="T62" s="10" t="e">
        <f t="shared" si="61"/>
        <v>#NUM!</v>
      </c>
    </row>
    <row r="63" spans="9:20">
      <c r="I63" s="9">
        <f t="shared" si="50"/>
        <v>0</v>
      </c>
      <c r="J63" s="9">
        <f t="shared" si="51"/>
        <v>0</v>
      </c>
      <c r="K63" s="10" t="e">
        <f t="shared" si="52"/>
        <v>#NUM!</v>
      </c>
      <c r="L63" s="10" t="e">
        <f t="shared" si="53"/>
        <v>#NUM!</v>
      </c>
      <c r="M63" s="10" t="e">
        <f t="shared" si="54"/>
        <v>#NUM!</v>
      </c>
      <c r="N63" s="10" t="e">
        <f t="shared" si="55"/>
        <v>#NUM!</v>
      </c>
      <c r="O63" s="10" t="e">
        <f t="shared" si="56"/>
        <v>#NUM!</v>
      </c>
      <c r="P63" s="10" t="e">
        <f t="shared" si="57"/>
        <v>#NUM!</v>
      </c>
      <c r="Q63" s="10" t="e">
        <f t="shared" si="58"/>
        <v>#NUM!</v>
      </c>
      <c r="R63" s="10" t="e">
        <f t="shared" si="59"/>
        <v>#NUM!</v>
      </c>
      <c r="S63" s="10" t="e">
        <f t="shared" si="60"/>
        <v>#NUM!</v>
      </c>
      <c r="T63" s="10" t="e">
        <f t="shared" si="61"/>
        <v>#NUM!</v>
      </c>
    </row>
    <row r="64" spans="9:20">
      <c r="I64" s="9">
        <f t="shared" si="50"/>
        <v>0</v>
      </c>
      <c r="J64" s="9">
        <f t="shared" si="51"/>
        <v>0</v>
      </c>
      <c r="K64" s="10" t="e">
        <f t="shared" si="52"/>
        <v>#NUM!</v>
      </c>
      <c r="L64" s="10" t="e">
        <f t="shared" si="53"/>
        <v>#NUM!</v>
      </c>
      <c r="M64" s="10" t="e">
        <f t="shared" si="54"/>
        <v>#NUM!</v>
      </c>
      <c r="N64" s="10" t="e">
        <f t="shared" si="55"/>
        <v>#NUM!</v>
      </c>
      <c r="O64" s="10" t="e">
        <f t="shared" si="56"/>
        <v>#NUM!</v>
      </c>
      <c r="P64" s="10" t="e">
        <f t="shared" si="57"/>
        <v>#NUM!</v>
      </c>
      <c r="Q64" s="10" t="e">
        <f t="shared" si="58"/>
        <v>#NUM!</v>
      </c>
      <c r="R64" s="10" t="e">
        <f t="shared" si="59"/>
        <v>#NUM!</v>
      </c>
      <c r="S64" s="10" t="e">
        <f t="shared" si="60"/>
        <v>#NUM!</v>
      </c>
      <c r="T64" s="10" t="e">
        <f t="shared" si="61"/>
        <v>#NUM!</v>
      </c>
    </row>
    <row r="65" spans="9:20">
      <c r="I65" s="9">
        <f t="shared" si="50"/>
        <v>0</v>
      </c>
      <c r="J65" s="9">
        <f t="shared" si="51"/>
        <v>0</v>
      </c>
      <c r="K65" s="10" t="e">
        <f t="shared" si="52"/>
        <v>#NUM!</v>
      </c>
      <c r="L65" s="10" t="e">
        <f t="shared" si="53"/>
        <v>#NUM!</v>
      </c>
      <c r="M65" s="10" t="e">
        <f t="shared" si="54"/>
        <v>#NUM!</v>
      </c>
      <c r="N65" s="10" t="e">
        <f t="shared" si="55"/>
        <v>#NUM!</v>
      </c>
      <c r="O65" s="10" t="e">
        <f t="shared" si="56"/>
        <v>#NUM!</v>
      </c>
      <c r="P65" s="10" t="e">
        <f t="shared" si="57"/>
        <v>#NUM!</v>
      </c>
      <c r="Q65" s="10" t="e">
        <f t="shared" si="58"/>
        <v>#NUM!</v>
      </c>
      <c r="R65" s="10" t="e">
        <f t="shared" si="59"/>
        <v>#NUM!</v>
      </c>
      <c r="S65" s="10" t="e">
        <f t="shared" si="60"/>
        <v>#NUM!</v>
      </c>
      <c r="T65" s="10" t="e">
        <f t="shared" si="61"/>
        <v>#NUM!</v>
      </c>
    </row>
    <row r="66" spans="9:20">
      <c r="I66" s="9">
        <f t="shared" si="50"/>
        <v>0</v>
      </c>
      <c r="J66" s="9">
        <f t="shared" si="51"/>
        <v>0</v>
      </c>
      <c r="K66" s="10" t="e">
        <f t="shared" si="52"/>
        <v>#NUM!</v>
      </c>
      <c r="L66" s="10" t="e">
        <f t="shared" si="53"/>
        <v>#NUM!</v>
      </c>
      <c r="M66" s="10" t="e">
        <f t="shared" si="54"/>
        <v>#NUM!</v>
      </c>
      <c r="N66" s="10" t="e">
        <f t="shared" si="55"/>
        <v>#NUM!</v>
      </c>
      <c r="O66" s="10" t="e">
        <f t="shared" si="56"/>
        <v>#NUM!</v>
      </c>
      <c r="P66" s="10" t="e">
        <f t="shared" si="57"/>
        <v>#NUM!</v>
      </c>
      <c r="Q66" s="10" t="e">
        <f t="shared" si="58"/>
        <v>#NUM!</v>
      </c>
      <c r="R66" s="10" t="e">
        <f t="shared" si="59"/>
        <v>#NUM!</v>
      </c>
      <c r="S66" s="10" t="e">
        <f t="shared" si="60"/>
        <v>#NUM!</v>
      </c>
      <c r="T66" s="10" t="e">
        <f t="shared" si="61"/>
        <v>#NUM!</v>
      </c>
    </row>
    <row r="67" spans="9:20">
      <c r="I67" s="9">
        <f t="shared" si="50"/>
        <v>0</v>
      </c>
      <c r="J67" s="9">
        <f t="shared" si="51"/>
        <v>0</v>
      </c>
      <c r="K67" s="10" t="e">
        <f t="shared" si="52"/>
        <v>#NUM!</v>
      </c>
      <c r="L67" s="10" t="e">
        <f t="shared" si="53"/>
        <v>#NUM!</v>
      </c>
      <c r="M67" s="10" t="e">
        <f t="shared" si="54"/>
        <v>#NUM!</v>
      </c>
      <c r="N67" s="10" t="e">
        <f t="shared" si="55"/>
        <v>#NUM!</v>
      </c>
      <c r="O67" s="10" t="e">
        <f t="shared" si="56"/>
        <v>#NUM!</v>
      </c>
      <c r="P67" s="10" t="e">
        <f t="shared" si="57"/>
        <v>#NUM!</v>
      </c>
      <c r="Q67" s="10" t="e">
        <f t="shared" si="58"/>
        <v>#NUM!</v>
      </c>
      <c r="R67" s="10" t="e">
        <f t="shared" si="59"/>
        <v>#NUM!</v>
      </c>
      <c r="S67" s="10" t="e">
        <f t="shared" si="60"/>
        <v>#NUM!</v>
      </c>
      <c r="T67" s="10" t="e">
        <f t="shared" si="61"/>
        <v>#NUM!</v>
      </c>
    </row>
    <row r="68" spans="9:20">
      <c r="I68" s="9">
        <f t="shared" si="50"/>
        <v>0</v>
      </c>
      <c r="J68" s="9">
        <f t="shared" si="51"/>
        <v>0</v>
      </c>
      <c r="K68" s="10" t="e">
        <f t="shared" si="52"/>
        <v>#NUM!</v>
      </c>
      <c r="L68" s="10" t="e">
        <f t="shared" si="53"/>
        <v>#NUM!</v>
      </c>
      <c r="M68" s="10" t="e">
        <f t="shared" si="54"/>
        <v>#NUM!</v>
      </c>
      <c r="N68" s="10" t="e">
        <f t="shared" si="55"/>
        <v>#NUM!</v>
      </c>
      <c r="O68" s="10" t="e">
        <f t="shared" si="56"/>
        <v>#NUM!</v>
      </c>
      <c r="P68" s="10" t="e">
        <f t="shared" si="57"/>
        <v>#NUM!</v>
      </c>
      <c r="Q68" s="10" t="e">
        <f t="shared" si="58"/>
        <v>#NUM!</v>
      </c>
      <c r="R68" s="10" t="e">
        <f t="shared" si="59"/>
        <v>#NUM!</v>
      </c>
      <c r="S68" s="10" t="e">
        <f t="shared" si="60"/>
        <v>#NUM!</v>
      </c>
      <c r="T68" s="10" t="e">
        <f t="shared" si="61"/>
        <v>#NUM!</v>
      </c>
    </row>
    <row r="69" spans="9:20">
      <c r="I69" s="9">
        <f t="shared" si="50"/>
        <v>0</v>
      </c>
      <c r="J69" s="9">
        <f t="shared" si="51"/>
        <v>0</v>
      </c>
      <c r="K69" s="10" t="e">
        <f t="shared" si="52"/>
        <v>#NUM!</v>
      </c>
      <c r="L69" s="10" t="e">
        <f t="shared" si="53"/>
        <v>#NUM!</v>
      </c>
      <c r="M69" s="10" t="e">
        <f t="shared" si="54"/>
        <v>#NUM!</v>
      </c>
      <c r="N69" s="10" t="e">
        <f t="shared" si="55"/>
        <v>#NUM!</v>
      </c>
      <c r="O69" s="10" t="e">
        <f t="shared" si="56"/>
        <v>#NUM!</v>
      </c>
      <c r="P69" s="10" t="e">
        <f t="shared" si="57"/>
        <v>#NUM!</v>
      </c>
      <c r="Q69" s="10" t="e">
        <f t="shared" si="58"/>
        <v>#NUM!</v>
      </c>
      <c r="R69" s="10" t="e">
        <f t="shared" si="59"/>
        <v>#NUM!</v>
      </c>
      <c r="S69" s="10" t="e">
        <f t="shared" si="60"/>
        <v>#NUM!</v>
      </c>
      <c r="T69" s="10" t="e">
        <f t="shared" si="61"/>
        <v>#NUM!</v>
      </c>
    </row>
    <row r="70" spans="9:20">
      <c r="I70" s="9">
        <f t="shared" si="50"/>
        <v>0</v>
      </c>
      <c r="J70" s="9">
        <f t="shared" si="51"/>
        <v>0</v>
      </c>
      <c r="K70" s="10" t="e">
        <f t="shared" si="52"/>
        <v>#NUM!</v>
      </c>
      <c r="L70" s="10" t="e">
        <f t="shared" si="53"/>
        <v>#NUM!</v>
      </c>
      <c r="M70" s="10" t="e">
        <f t="shared" si="54"/>
        <v>#NUM!</v>
      </c>
      <c r="N70" s="10" t="e">
        <f t="shared" si="55"/>
        <v>#NUM!</v>
      </c>
      <c r="O70" s="10" t="e">
        <f t="shared" si="56"/>
        <v>#NUM!</v>
      </c>
      <c r="P70" s="10" t="e">
        <f t="shared" si="57"/>
        <v>#NUM!</v>
      </c>
      <c r="Q70" s="10" t="e">
        <f t="shared" si="58"/>
        <v>#NUM!</v>
      </c>
      <c r="R70" s="10" t="e">
        <f t="shared" si="59"/>
        <v>#NUM!</v>
      </c>
      <c r="S70" s="10" t="e">
        <f t="shared" si="60"/>
        <v>#NUM!</v>
      </c>
      <c r="T70" s="10" t="e">
        <f t="shared" si="61"/>
        <v>#NUM!</v>
      </c>
    </row>
  </sheetData>
  <autoFilter ref="G9:G70"/>
  <sortState ref="A10:JS39">
    <sortCondition descending="1" ref="H10:H39"/>
    <sortCondition ref="F10:F39"/>
  </sortState>
  <phoneticPr fontId="0" type="noConversion"/>
  <conditionalFormatting sqref="K10:U10 U11:U39 K11:T70">
    <cfRule type="cellIs" dxfId="32" priority="12" stopIfTrue="1" operator="equal">
      <formula>#REF!</formula>
    </cfRule>
    <cfRule type="cellIs" dxfId="31" priority="13" stopIfTrue="1" operator="equal">
      <formula>#REF!</formula>
    </cfRule>
    <cfRule type="cellIs" dxfId="30" priority="14" stopIfTrue="1" operator="equal">
      <formula>#REF!</formula>
    </cfRule>
  </conditionalFormatting>
  <conditionalFormatting sqref="I10:J70">
    <cfRule type="cellIs" dxfId="29" priority="18" stopIfTrue="1" operator="greaterThan">
      <formula>4</formula>
    </cfRule>
  </conditionalFormatting>
  <conditionalFormatting sqref="I10:U10 U11:U39 I11:T70">
    <cfRule type="cellIs" dxfId="28" priority="10" stopIfTrue="1" operator="equal">
      <formula>0</formula>
    </cfRule>
  </conditionalFormatting>
  <conditionalFormatting sqref="K10:T70">
    <cfRule type="cellIs" dxfId="27" priority="6" stopIfTrue="1" operator="equal">
      <formula>0</formula>
    </cfRule>
  </conditionalFormatting>
  <conditionalFormatting sqref="E10:E39">
    <cfRule type="containsErrors" dxfId="26" priority="3">
      <formula>ISERROR(E10)</formula>
    </cfRule>
    <cfRule type="cellIs" dxfId="25" priority="4" stopIfTrue="1" operator="equal">
      <formula>"↔"</formula>
    </cfRule>
  </conditionalFormatting>
  <conditionalFormatting sqref="E10:E39">
    <cfRule type="containsText" dxfId="24" priority="2" stopIfTrue="1" operator="containsText" text="↓">
      <formula>NOT(ISERROR(SEARCH("↓",E10)))</formula>
    </cfRule>
  </conditionalFormatting>
  <conditionalFormatting sqref="E10:E39">
    <cfRule type="containsText" dxfId="23" priority="1" stopIfTrue="1" operator="containsText" text="↑">
      <formula>NOT(ISERROR(SEARCH("↑",E10)))</formula>
    </cfRule>
  </conditionalFormatting>
  <printOptions gridLines="1"/>
  <pageMargins left="0.27559055118110237" right="0.19685039370078741" top="1.4566929133858268" bottom="1.1811023622047245" header="0.39370078740157483" footer="0.23622047244094491"/>
  <pageSetup paperSize="9" scale="80" orientation="portrait" r:id="rId1"/>
  <headerFooter alignWithMargins="0">
    <oddHeader>&amp;L&amp;G&amp;C&amp;"Arial Narrow,Normal"&amp;20ITU African Points List
Men's Standings&amp;R&amp;"Arial Narrow,Normal"&amp;20&amp;D</oddHeader>
    <oddFooter>&amp;C&amp;G&amp;R&amp;"Myriad Pro,Normal"&amp;12Page &amp;P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Women</vt:lpstr>
      <vt:lpstr>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Enrique</cp:lastModifiedBy>
  <cp:lastPrinted>2016-01-15T10:23:59Z</cp:lastPrinted>
  <dcterms:created xsi:type="dcterms:W3CDTF">1996-11-27T10:00:04Z</dcterms:created>
  <dcterms:modified xsi:type="dcterms:W3CDTF">2016-01-15T10:24:06Z</dcterms:modified>
</cp:coreProperties>
</file>